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hD\Published Data\02 Energy policy\Results\Sensitivity Analysis\S1 - Discount rate at 12\"/>
    </mc:Choice>
  </mc:AlternateContent>
  <xr:revisionPtr revIDLastSave="0" documentId="13_ncr:1_{0E9DE934-8148-4FB5-9C2D-4074662CE939}" xr6:coauthVersionLast="38" xr6:coauthVersionMax="38" xr10:uidLastSave="{00000000-0000-0000-0000-000000000000}"/>
  <bookViews>
    <workbookView xWindow="0" yWindow="0" windowWidth="29010" windowHeight="12420" xr2:uid="{5CEF7496-0DEA-437F-8D6D-29B8BB64A4EA}"/>
  </bookViews>
  <sheets>
    <sheet name="Figures" sheetId="5" r:id="rId1"/>
    <sheet name="Figure Data" sheetId="7" r:id="rId2"/>
    <sheet name="Scenario Dat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0" i="7" l="1"/>
  <c r="C160" i="7"/>
  <c r="D160" i="7"/>
  <c r="E160" i="7"/>
  <c r="F160" i="7"/>
  <c r="B141" i="7" l="1"/>
  <c r="C141" i="7"/>
  <c r="D141" i="7"/>
  <c r="E141" i="7"/>
  <c r="F141" i="7"/>
  <c r="B142" i="7"/>
  <c r="C142" i="7"/>
  <c r="D142" i="7"/>
  <c r="E142" i="7"/>
  <c r="F142" i="7"/>
  <c r="B143" i="7"/>
  <c r="C143" i="7"/>
  <c r="D143" i="7"/>
  <c r="E143" i="7"/>
  <c r="F143" i="7"/>
  <c r="B144" i="7"/>
  <c r="C144" i="7"/>
  <c r="D144" i="7"/>
  <c r="E144" i="7"/>
  <c r="F144" i="7"/>
  <c r="B145" i="7"/>
  <c r="C145" i="7"/>
  <c r="D145" i="7"/>
  <c r="E145" i="7"/>
  <c r="F145" i="7"/>
  <c r="B146" i="7"/>
  <c r="C146" i="7"/>
  <c r="D146" i="7"/>
  <c r="E146" i="7"/>
  <c r="F146" i="7"/>
  <c r="B147" i="7"/>
  <c r="C147" i="7"/>
  <c r="D147" i="7"/>
  <c r="E147" i="7"/>
  <c r="F147" i="7"/>
  <c r="B148" i="7"/>
  <c r="C148" i="7"/>
  <c r="D148" i="7"/>
  <c r="E148" i="7"/>
  <c r="F148" i="7"/>
  <c r="B149" i="7"/>
  <c r="C149" i="7"/>
  <c r="D149" i="7"/>
  <c r="E149" i="7"/>
  <c r="F149" i="7"/>
  <c r="B150" i="7"/>
  <c r="C150" i="7"/>
  <c r="D150" i="7"/>
  <c r="E150" i="7"/>
  <c r="F150" i="7"/>
  <c r="B151" i="7"/>
  <c r="C151" i="7"/>
  <c r="D151" i="7"/>
  <c r="E151" i="7"/>
  <c r="F151" i="7"/>
  <c r="B152" i="7"/>
  <c r="C152" i="7"/>
  <c r="D152" i="7"/>
  <c r="E152" i="7"/>
  <c r="F152" i="7"/>
  <c r="B153" i="7"/>
  <c r="C153" i="7"/>
  <c r="D153" i="7"/>
  <c r="E153" i="7"/>
  <c r="F153" i="7"/>
  <c r="B154" i="7"/>
  <c r="C154" i="7"/>
  <c r="D154" i="7"/>
  <c r="E154" i="7"/>
  <c r="F154" i="7"/>
  <c r="B155" i="7"/>
  <c r="C155" i="7"/>
  <c r="D155" i="7"/>
  <c r="E155" i="7"/>
  <c r="F155" i="7"/>
  <c r="B156" i="7"/>
  <c r="C156" i="7"/>
  <c r="D156" i="7"/>
  <c r="E156" i="7"/>
  <c r="F156" i="7"/>
  <c r="B157" i="7"/>
  <c r="C157" i="7"/>
  <c r="D157" i="7"/>
  <c r="E157" i="7"/>
  <c r="F157" i="7"/>
  <c r="B158" i="7"/>
  <c r="C158" i="7"/>
  <c r="D158" i="7"/>
  <c r="E158" i="7"/>
  <c r="F158" i="7"/>
  <c r="B159" i="7"/>
  <c r="C159" i="7"/>
  <c r="D159" i="7"/>
  <c r="E159" i="7"/>
  <c r="F159" i="7"/>
  <c r="B118" i="7"/>
  <c r="C118" i="7"/>
  <c r="D118" i="7"/>
  <c r="E118" i="7"/>
  <c r="F118" i="7"/>
  <c r="B119" i="7"/>
  <c r="C119" i="7"/>
  <c r="D119" i="7"/>
  <c r="E119" i="7"/>
  <c r="F119" i="7"/>
  <c r="B120" i="7"/>
  <c r="C120" i="7"/>
  <c r="D120" i="7"/>
  <c r="E120" i="7"/>
  <c r="F120" i="7"/>
  <c r="B121" i="7"/>
  <c r="C121" i="7"/>
  <c r="D121" i="7"/>
  <c r="E121" i="7"/>
  <c r="F121" i="7"/>
  <c r="B122" i="7"/>
  <c r="C122" i="7"/>
  <c r="D122" i="7"/>
  <c r="E122" i="7"/>
  <c r="F122" i="7"/>
  <c r="B123" i="7"/>
  <c r="C123" i="7"/>
  <c r="D123" i="7"/>
  <c r="E123" i="7"/>
  <c r="F123" i="7"/>
  <c r="B124" i="7"/>
  <c r="C124" i="7"/>
  <c r="D124" i="7"/>
  <c r="E124" i="7"/>
  <c r="F124" i="7"/>
  <c r="B125" i="7"/>
  <c r="C125" i="7"/>
  <c r="D125" i="7"/>
  <c r="E125" i="7"/>
  <c r="F125" i="7"/>
  <c r="B126" i="7"/>
  <c r="C126" i="7"/>
  <c r="D126" i="7"/>
  <c r="E126" i="7"/>
  <c r="F126" i="7"/>
  <c r="B127" i="7"/>
  <c r="C127" i="7"/>
  <c r="D127" i="7"/>
  <c r="E127" i="7"/>
  <c r="F127" i="7"/>
  <c r="B128" i="7"/>
  <c r="C128" i="7"/>
  <c r="D128" i="7"/>
  <c r="E128" i="7"/>
  <c r="F128" i="7"/>
  <c r="B129" i="7"/>
  <c r="C129" i="7"/>
  <c r="D129" i="7"/>
  <c r="E129" i="7"/>
  <c r="F129" i="7"/>
  <c r="B130" i="7"/>
  <c r="C130" i="7"/>
  <c r="D130" i="7"/>
  <c r="E130" i="7"/>
  <c r="F130" i="7"/>
  <c r="B131" i="7"/>
  <c r="C131" i="7"/>
  <c r="D131" i="7"/>
  <c r="E131" i="7"/>
  <c r="F131" i="7"/>
  <c r="B132" i="7"/>
  <c r="C132" i="7"/>
  <c r="D132" i="7"/>
  <c r="E132" i="7"/>
  <c r="F132" i="7"/>
  <c r="B133" i="7"/>
  <c r="C133" i="7"/>
  <c r="D133" i="7"/>
  <c r="E133" i="7"/>
  <c r="F133" i="7"/>
  <c r="B134" i="7"/>
  <c r="C134" i="7"/>
  <c r="D134" i="7"/>
  <c r="E134" i="7"/>
  <c r="F134" i="7"/>
  <c r="B135" i="7"/>
  <c r="C135" i="7"/>
  <c r="D135" i="7"/>
  <c r="E135" i="7"/>
  <c r="F135" i="7"/>
  <c r="B136" i="7"/>
  <c r="C136" i="7"/>
  <c r="D136" i="7"/>
  <c r="E136" i="7"/>
  <c r="F136" i="7"/>
  <c r="B137" i="7"/>
  <c r="C137" i="7"/>
  <c r="D137" i="7"/>
  <c r="E137" i="7"/>
  <c r="F137" i="7"/>
  <c r="B95" i="7"/>
  <c r="C95" i="7"/>
  <c r="D95" i="7"/>
  <c r="E95" i="7"/>
  <c r="F95" i="7"/>
  <c r="B96" i="7"/>
  <c r="C96" i="7"/>
  <c r="D96" i="7"/>
  <c r="E96" i="7"/>
  <c r="F96" i="7"/>
  <c r="B97" i="7"/>
  <c r="C97" i="7"/>
  <c r="D97" i="7"/>
  <c r="E97" i="7"/>
  <c r="F97" i="7"/>
  <c r="B98" i="7"/>
  <c r="C98" i="7"/>
  <c r="D98" i="7"/>
  <c r="E98" i="7"/>
  <c r="F98" i="7"/>
  <c r="B99" i="7"/>
  <c r="C99" i="7"/>
  <c r="D99" i="7"/>
  <c r="E99" i="7"/>
  <c r="F99" i="7"/>
  <c r="B100" i="7"/>
  <c r="C100" i="7"/>
  <c r="D100" i="7"/>
  <c r="E100" i="7"/>
  <c r="F100" i="7"/>
  <c r="B101" i="7"/>
  <c r="C101" i="7"/>
  <c r="D101" i="7"/>
  <c r="E101" i="7"/>
  <c r="F101" i="7"/>
  <c r="B102" i="7"/>
  <c r="C102" i="7"/>
  <c r="D102" i="7"/>
  <c r="E102" i="7"/>
  <c r="F102" i="7"/>
  <c r="B103" i="7"/>
  <c r="C103" i="7"/>
  <c r="D103" i="7"/>
  <c r="E103" i="7"/>
  <c r="F103" i="7"/>
  <c r="B104" i="7"/>
  <c r="C104" i="7"/>
  <c r="D104" i="7"/>
  <c r="E104" i="7"/>
  <c r="F104" i="7"/>
  <c r="B105" i="7"/>
  <c r="C105" i="7"/>
  <c r="D105" i="7"/>
  <c r="E105" i="7"/>
  <c r="F105" i="7"/>
  <c r="B106" i="7"/>
  <c r="C106" i="7"/>
  <c r="D106" i="7"/>
  <c r="E106" i="7"/>
  <c r="F106" i="7"/>
  <c r="B107" i="7"/>
  <c r="C107" i="7"/>
  <c r="D107" i="7"/>
  <c r="E107" i="7"/>
  <c r="F107" i="7"/>
  <c r="B108" i="7"/>
  <c r="C108" i="7"/>
  <c r="D108" i="7"/>
  <c r="E108" i="7"/>
  <c r="F108" i="7"/>
  <c r="B109" i="7"/>
  <c r="C109" i="7"/>
  <c r="D109" i="7"/>
  <c r="E109" i="7"/>
  <c r="F109" i="7"/>
  <c r="B110" i="7"/>
  <c r="C110" i="7"/>
  <c r="D110" i="7"/>
  <c r="E110" i="7"/>
  <c r="F110" i="7"/>
  <c r="B111" i="7"/>
  <c r="C111" i="7"/>
  <c r="D111" i="7"/>
  <c r="E111" i="7"/>
  <c r="F111" i="7"/>
  <c r="B112" i="7"/>
  <c r="C112" i="7"/>
  <c r="D112" i="7"/>
  <c r="E112" i="7"/>
  <c r="F112" i="7"/>
  <c r="B113" i="7"/>
  <c r="C113" i="7"/>
  <c r="D113" i="7"/>
  <c r="E113" i="7"/>
  <c r="F113" i="7"/>
  <c r="B114" i="7"/>
  <c r="C114" i="7"/>
  <c r="D114" i="7"/>
  <c r="E114" i="7"/>
  <c r="F114" i="7"/>
  <c r="B72" i="7" l="1"/>
  <c r="C72" i="7"/>
  <c r="D72" i="7"/>
  <c r="E72" i="7"/>
  <c r="F72" i="7"/>
  <c r="B73" i="7"/>
  <c r="C73" i="7"/>
  <c r="D73" i="7"/>
  <c r="E73" i="7"/>
  <c r="F73" i="7"/>
  <c r="B74" i="7"/>
  <c r="C74" i="7"/>
  <c r="D74" i="7"/>
  <c r="E74" i="7"/>
  <c r="F74" i="7"/>
  <c r="B75" i="7"/>
  <c r="C75" i="7"/>
  <c r="D75" i="7"/>
  <c r="E75" i="7"/>
  <c r="F75" i="7"/>
  <c r="B76" i="7"/>
  <c r="C76" i="7"/>
  <c r="D76" i="7"/>
  <c r="E76" i="7"/>
  <c r="F76" i="7"/>
  <c r="B77" i="7"/>
  <c r="C77" i="7"/>
  <c r="D77" i="7"/>
  <c r="E77" i="7"/>
  <c r="F77" i="7"/>
  <c r="B78" i="7"/>
  <c r="C78" i="7"/>
  <c r="D78" i="7"/>
  <c r="E78" i="7"/>
  <c r="F78" i="7"/>
  <c r="B79" i="7"/>
  <c r="C79" i="7"/>
  <c r="D79" i="7"/>
  <c r="E79" i="7"/>
  <c r="F79" i="7"/>
  <c r="B80" i="7"/>
  <c r="C80" i="7"/>
  <c r="D80" i="7"/>
  <c r="E80" i="7"/>
  <c r="F80" i="7"/>
  <c r="B81" i="7"/>
  <c r="C81" i="7"/>
  <c r="D81" i="7"/>
  <c r="E81" i="7"/>
  <c r="F81" i="7"/>
  <c r="B82" i="7"/>
  <c r="C82" i="7"/>
  <c r="D82" i="7"/>
  <c r="E82" i="7"/>
  <c r="F82" i="7"/>
  <c r="B83" i="7"/>
  <c r="C83" i="7"/>
  <c r="D83" i="7"/>
  <c r="E83" i="7"/>
  <c r="F83" i="7"/>
  <c r="B84" i="7"/>
  <c r="C84" i="7"/>
  <c r="D84" i="7"/>
  <c r="E84" i="7"/>
  <c r="F84" i="7"/>
  <c r="B85" i="7"/>
  <c r="C85" i="7"/>
  <c r="D85" i="7"/>
  <c r="E85" i="7"/>
  <c r="F85" i="7"/>
  <c r="B86" i="7"/>
  <c r="C86" i="7"/>
  <c r="D86" i="7"/>
  <c r="E86" i="7"/>
  <c r="F86" i="7"/>
  <c r="B87" i="7"/>
  <c r="C87" i="7"/>
  <c r="D87" i="7"/>
  <c r="E87" i="7"/>
  <c r="F87" i="7"/>
  <c r="B88" i="7"/>
  <c r="C88" i="7"/>
  <c r="D88" i="7"/>
  <c r="E88" i="7"/>
  <c r="F88" i="7"/>
  <c r="B89" i="7"/>
  <c r="C89" i="7"/>
  <c r="D89" i="7"/>
  <c r="E89" i="7"/>
  <c r="F89" i="7"/>
  <c r="B90" i="7"/>
  <c r="C90" i="7"/>
  <c r="D90" i="7"/>
  <c r="E90" i="7"/>
  <c r="F90" i="7"/>
  <c r="B91" i="7"/>
  <c r="C91" i="7"/>
  <c r="D91" i="7"/>
  <c r="E91" i="7"/>
  <c r="F91" i="7"/>
  <c r="B49" i="7"/>
  <c r="C49" i="7"/>
  <c r="D49" i="7"/>
  <c r="E49" i="7"/>
  <c r="F49" i="7"/>
  <c r="B50" i="7"/>
  <c r="C50" i="7"/>
  <c r="D50" i="7"/>
  <c r="E50" i="7"/>
  <c r="F50" i="7"/>
  <c r="B51" i="7"/>
  <c r="C51" i="7"/>
  <c r="D51" i="7"/>
  <c r="E51" i="7"/>
  <c r="F51" i="7"/>
  <c r="B52" i="7"/>
  <c r="C52" i="7"/>
  <c r="D52" i="7"/>
  <c r="E52" i="7"/>
  <c r="F52" i="7"/>
  <c r="B53" i="7"/>
  <c r="C53" i="7"/>
  <c r="D53" i="7"/>
  <c r="E53" i="7"/>
  <c r="F53" i="7"/>
  <c r="B54" i="7"/>
  <c r="C54" i="7"/>
  <c r="D54" i="7"/>
  <c r="E54" i="7"/>
  <c r="F54" i="7"/>
  <c r="B55" i="7"/>
  <c r="C55" i="7"/>
  <c r="D55" i="7"/>
  <c r="E55" i="7"/>
  <c r="F55" i="7"/>
  <c r="B56" i="7"/>
  <c r="C56" i="7"/>
  <c r="D56" i="7"/>
  <c r="E56" i="7"/>
  <c r="F56" i="7"/>
  <c r="B57" i="7"/>
  <c r="C57" i="7"/>
  <c r="D57" i="7"/>
  <c r="E57" i="7"/>
  <c r="F57" i="7"/>
  <c r="B58" i="7"/>
  <c r="C58" i="7"/>
  <c r="D58" i="7"/>
  <c r="E58" i="7"/>
  <c r="F58" i="7"/>
  <c r="B59" i="7"/>
  <c r="C59" i="7"/>
  <c r="D59" i="7"/>
  <c r="E59" i="7"/>
  <c r="F59" i="7"/>
  <c r="B60" i="7"/>
  <c r="C60" i="7"/>
  <c r="D60" i="7"/>
  <c r="E60" i="7"/>
  <c r="F60" i="7"/>
  <c r="B61" i="7"/>
  <c r="C61" i="7"/>
  <c r="D61" i="7"/>
  <c r="E61" i="7"/>
  <c r="F61" i="7"/>
  <c r="B62" i="7"/>
  <c r="C62" i="7"/>
  <c r="D62" i="7"/>
  <c r="E62" i="7"/>
  <c r="F62" i="7"/>
  <c r="B63" i="7"/>
  <c r="C63" i="7"/>
  <c r="D63" i="7"/>
  <c r="E63" i="7"/>
  <c r="F63" i="7"/>
  <c r="B64" i="7"/>
  <c r="C64" i="7"/>
  <c r="D64" i="7"/>
  <c r="E64" i="7"/>
  <c r="F64" i="7"/>
  <c r="B65" i="7"/>
  <c r="C65" i="7"/>
  <c r="D65" i="7"/>
  <c r="E65" i="7"/>
  <c r="F65" i="7"/>
  <c r="B66" i="7"/>
  <c r="C66" i="7"/>
  <c r="D66" i="7"/>
  <c r="E66" i="7"/>
  <c r="F66" i="7"/>
  <c r="B67" i="7"/>
  <c r="C67" i="7"/>
  <c r="D67" i="7"/>
  <c r="E67" i="7"/>
  <c r="F67" i="7"/>
  <c r="B68" i="7"/>
  <c r="C68" i="7"/>
  <c r="D68" i="7"/>
  <c r="E68" i="7"/>
  <c r="F68" i="7"/>
  <c r="B26" i="7"/>
  <c r="C26" i="7"/>
  <c r="D26" i="7"/>
  <c r="E26" i="7"/>
  <c r="F26" i="7"/>
  <c r="B27" i="7"/>
  <c r="C27" i="7"/>
  <c r="D27" i="7"/>
  <c r="E27" i="7"/>
  <c r="F27" i="7"/>
  <c r="B28" i="7"/>
  <c r="C28" i="7"/>
  <c r="D28" i="7"/>
  <c r="E28" i="7"/>
  <c r="F28" i="7"/>
  <c r="B29" i="7"/>
  <c r="C29" i="7"/>
  <c r="D29" i="7"/>
  <c r="E29" i="7"/>
  <c r="F29" i="7"/>
  <c r="B30" i="7"/>
  <c r="C30" i="7"/>
  <c r="D30" i="7"/>
  <c r="E30" i="7"/>
  <c r="F30" i="7"/>
  <c r="B31" i="7"/>
  <c r="C31" i="7"/>
  <c r="D31" i="7"/>
  <c r="E31" i="7"/>
  <c r="F31" i="7"/>
  <c r="B32" i="7"/>
  <c r="C32" i="7"/>
  <c r="D32" i="7"/>
  <c r="E32" i="7"/>
  <c r="F32" i="7"/>
  <c r="B33" i="7"/>
  <c r="C33" i="7"/>
  <c r="D33" i="7"/>
  <c r="E33" i="7"/>
  <c r="F33" i="7"/>
  <c r="B34" i="7"/>
  <c r="C34" i="7"/>
  <c r="D34" i="7"/>
  <c r="E34" i="7"/>
  <c r="F34" i="7"/>
  <c r="B35" i="7"/>
  <c r="C35" i="7"/>
  <c r="D35" i="7"/>
  <c r="E35" i="7"/>
  <c r="F35" i="7"/>
  <c r="B36" i="7"/>
  <c r="C36" i="7"/>
  <c r="D36" i="7"/>
  <c r="E36" i="7"/>
  <c r="F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B3" i="7" l="1"/>
  <c r="I26" i="7" s="1"/>
  <c r="C3" i="7"/>
  <c r="K3" i="7" s="1"/>
  <c r="D3" i="7"/>
  <c r="K26" i="7" s="1"/>
  <c r="E3" i="7"/>
  <c r="L26" i="7" s="1"/>
  <c r="F3" i="7"/>
  <c r="M26" i="7" s="1"/>
  <c r="B4" i="7"/>
  <c r="J4" i="7" s="1"/>
  <c r="C4" i="7"/>
  <c r="J27" i="7" s="1"/>
  <c r="D4" i="7"/>
  <c r="L4" i="7" s="1"/>
  <c r="E4" i="7"/>
  <c r="L27" i="7" s="1"/>
  <c r="F4" i="7"/>
  <c r="M27" i="7" s="1"/>
  <c r="B5" i="7"/>
  <c r="I28" i="7" s="1"/>
  <c r="C5" i="7"/>
  <c r="J28" i="7" s="1"/>
  <c r="D5" i="7"/>
  <c r="K28" i="7" s="1"/>
  <c r="E5" i="7"/>
  <c r="L28" i="7" s="1"/>
  <c r="F5" i="7"/>
  <c r="N5" i="7" s="1"/>
  <c r="B6" i="7"/>
  <c r="I29" i="7" s="1"/>
  <c r="C6" i="7"/>
  <c r="J29" i="7" s="1"/>
  <c r="D6" i="7"/>
  <c r="L6" i="7" s="1"/>
  <c r="E6" i="7"/>
  <c r="L29" i="7" s="1"/>
  <c r="F6" i="7"/>
  <c r="N6" i="7" s="1"/>
  <c r="B7" i="7"/>
  <c r="I30" i="7" s="1"/>
  <c r="C7" i="7"/>
  <c r="J30" i="7" s="1"/>
  <c r="D7" i="7"/>
  <c r="L7" i="7" s="1"/>
  <c r="E7" i="7"/>
  <c r="M7" i="7" s="1"/>
  <c r="F7" i="7"/>
  <c r="M30" i="7" s="1"/>
  <c r="B8" i="7"/>
  <c r="J8" i="7" s="1"/>
  <c r="C8" i="7"/>
  <c r="J31" i="7" s="1"/>
  <c r="D8" i="7"/>
  <c r="K31" i="7" s="1"/>
  <c r="E8" i="7"/>
  <c r="M8" i="7" s="1"/>
  <c r="F8" i="7"/>
  <c r="M31" i="7" s="1"/>
  <c r="B9" i="7"/>
  <c r="J9" i="7" s="1"/>
  <c r="C9" i="7"/>
  <c r="J32" i="7" s="1"/>
  <c r="D9" i="7"/>
  <c r="K32" i="7" s="1"/>
  <c r="E9" i="7"/>
  <c r="M9" i="7" s="1"/>
  <c r="F9" i="7"/>
  <c r="M32" i="7" s="1"/>
  <c r="B10" i="7"/>
  <c r="I33" i="7" s="1"/>
  <c r="C10" i="7"/>
  <c r="J33" i="7" s="1"/>
  <c r="D10" i="7"/>
  <c r="L10" i="7" s="1"/>
  <c r="E10" i="7"/>
  <c r="M10" i="7" s="1"/>
  <c r="F10" i="7"/>
  <c r="N10" i="7" s="1"/>
  <c r="B11" i="7"/>
  <c r="I34" i="7" s="1"/>
  <c r="C11" i="7"/>
  <c r="K11" i="7" s="1"/>
  <c r="D11" i="7"/>
  <c r="K34" i="7" s="1"/>
  <c r="E11" i="7"/>
  <c r="L34" i="7" s="1"/>
  <c r="F11" i="7"/>
  <c r="M34" i="7" s="1"/>
  <c r="B12" i="7"/>
  <c r="I35" i="7" s="1"/>
  <c r="C12" i="7"/>
  <c r="J35" i="7" s="1"/>
  <c r="D12" i="7"/>
  <c r="L12" i="7" s="1"/>
  <c r="E12" i="7"/>
  <c r="L35" i="7" s="1"/>
  <c r="F12" i="7"/>
  <c r="N12" i="7" s="1"/>
  <c r="B13" i="7"/>
  <c r="I36" i="7" s="1"/>
  <c r="C13" i="7"/>
  <c r="J36" i="7" s="1"/>
  <c r="D13" i="7"/>
  <c r="K36" i="7" s="1"/>
  <c r="E13" i="7"/>
  <c r="L36" i="7" s="1"/>
  <c r="F13" i="7"/>
  <c r="M36" i="7" s="1"/>
  <c r="B14" i="7"/>
  <c r="I37" i="7" s="1"/>
  <c r="C14" i="7"/>
  <c r="J37" i="7" s="1"/>
  <c r="D14" i="7"/>
  <c r="L14" i="7" s="1"/>
  <c r="E14" i="7"/>
  <c r="L37" i="7" s="1"/>
  <c r="F14" i="7"/>
  <c r="M37" i="7" s="1"/>
  <c r="B15" i="7"/>
  <c r="I38" i="7" s="1"/>
  <c r="C15" i="7"/>
  <c r="J38" i="7" s="1"/>
  <c r="D15" i="7"/>
  <c r="L15" i="7" s="1"/>
  <c r="E15" i="7"/>
  <c r="M15" i="7" s="1"/>
  <c r="F15" i="7"/>
  <c r="M38" i="7" s="1"/>
  <c r="B16" i="7"/>
  <c r="J16" i="7" s="1"/>
  <c r="C16" i="7"/>
  <c r="J39" i="7" s="1"/>
  <c r="D16" i="7"/>
  <c r="K39" i="7" s="1"/>
  <c r="E16" i="7"/>
  <c r="L39" i="7" s="1"/>
  <c r="F16" i="7"/>
  <c r="N16" i="7" s="1"/>
  <c r="B17" i="7"/>
  <c r="I40" i="7" s="1"/>
  <c r="C17" i="7"/>
  <c r="J40" i="7" s="1"/>
  <c r="D17" i="7"/>
  <c r="K40" i="7" s="1"/>
  <c r="E17" i="7"/>
  <c r="L40" i="7" s="1"/>
  <c r="F17" i="7"/>
  <c r="N17" i="7" s="1"/>
  <c r="B18" i="7"/>
  <c r="I41" i="7" s="1"/>
  <c r="C18" i="7"/>
  <c r="J41" i="7" s="1"/>
  <c r="D18" i="7"/>
  <c r="K41" i="7" s="1"/>
  <c r="E18" i="7"/>
  <c r="M18" i="7" s="1"/>
  <c r="F18" i="7"/>
  <c r="M41" i="7" s="1"/>
  <c r="B19" i="7"/>
  <c r="I42" i="7" s="1"/>
  <c r="C19" i="7"/>
  <c r="K19" i="7" s="1"/>
  <c r="D19" i="7"/>
  <c r="K42" i="7" s="1"/>
  <c r="E19" i="7"/>
  <c r="M19" i="7" s="1"/>
  <c r="F19" i="7"/>
  <c r="M42" i="7" s="1"/>
  <c r="B20" i="7"/>
  <c r="J20" i="7" s="1"/>
  <c r="C20" i="7"/>
  <c r="K20" i="7" s="1"/>
  <c r="D20" i="7"/>
  <c r="L20" i="7" s="1"/>
  <c r="E20" i="7"/>
  <c r="L43" i="7" s="1"/>
  <c r="F20" i="7"/>
  <c r="N20" i="7" s="1"/>
  <c r="B21" i="7"/>
  <c r="I44" i="7" s="1"/>
  <c r="C21" i="7"/>
  <c r="J44" i="7" s="1"/>
  <c r="D21" i="7"/>
  <c r="K44" i="7" s="1"/>
  <c r="E21" i="7"/>
  <c r="L44" i="7" s="1"/>
  <c r="F21" i="7"/>
  <c r="N21" i="7" s="1"/>
  <c r="B22" i="7"/>
  <c r="J22" i="7" s="1"/>
  <c r="C22" i="7"/>
  <c r="J45" i="7" s="1"/>
  <c r="D22" i="7"/>
  <c r="L22" i="7" s="1"/>
  <c r="E22" i="7"/>
  <c r="L45" i="7" s="1"/>
  <c r="F22" i="7"/>
  <c r="M45" i="7" s="1"/>
  <c r="J11" i="7" l="1"/>
  <c r="N3" i="7"/>
  <c r="J7" i="7"/>
  <c r="L19" i="7"/>
  <c r="M28" i="7"/>
  <c r="K10" i="7"/>
  <c r="N19" i="7"/>
  <c r="L11" i="7"/>
  <c r="K29" i="7"/>
  <c r="J3" i="7"/>
  <c r="M14" i="7"/>
  <c r="L32" i="7"/>
  <c r="J15" i="7"/>
  <c r="I39" i="7"/>
  <c r="K6" i="7"/>
  <c r="N15" i="7"/>
  <c r="M6" i="7"/>
  <c r="J19" i="7"/>
  <c r="M40" i="7"/>
  <c r="K4" i="7"/>
  <c r="N7" i="7"/>
  <c r="N11" i="7"/>
  <c r="K16" i="7"/>
  <c r="M20" i="7"/>
  <c r="L41" i="7"/>
  <c r="J42" i="7"/>
  <c r="L31" i="7"/>
  <c r="M4" i="7"/>
  <c r="K8" i="7"/>
  <c r="M12" i="7"/>
  <c r="M16" i="7"/>
  <c r="J21" i="7"/>
  <c r="M44" i="7"/>
  <c r="K45" i="7"/>
  <c r="J5" i="7"/>
  <c r="J13" i="7"/>
  <c r="L17" i="7"/>
  <c r="L21" i="7"/>
  <c r="L5" i="7"/>
  <c r="L9" i="7"/>
  <c r="L13" i="7"/>
  <c r="K22" i="7"/>
  <c r="L3" i="7"/>
  <c r="I32" i="7"/>
  <c r="K38" i="7"/>
  <c r="N9" i="7"/>
  <c r="K14" i="7"/>
  <c r="K18" i="7"/>
  <c r="M22" i="7"/>
  <c r="J26" i="7"/>
  <c r="I43" i="7"/>
  <c r="M29" i="7"/>
  <c r="L42" i="7"/>
  <c r="L38" i="7"/>
  <c r="I27" i="7"/>
  <c r="M3" i="7"/>
  <c r="K5" i="7"/>
  <c r="L8" i="7"/>
  <c r="J10" i="7"/>
  <c r="M11" i="7"/>
  <c r="K13" i="7"/>
  <c r="N14" i="7"/>
  <c r="L16" i="7"/>
  <c r="J18" i="7"/>
  <c r="K21" i="7"/>
  <c r="N22" i="7"/>
  <c r="K30" i="7"/>
  <c r="J43" i="7"/>
  <c r="K43" i="7"/>
  <c r="I31" i="7"/>
  <c r="M43" i="7"/>
  <c r="K27" i="7"/>
  <c r="K33" i="7"/>
  <c r="K35" i="7"/>
  <c r="M39" i="7"/>
  <c r="M5" i="7"/>
  <c r="K7" i="7"/>
  <c r="N8" i="7"/>
  <c r="J12" i="7"/>
  <c r="M13" i="7"/>
  <c r="K15" i="7"/>
  <c r="L18" i="7"/>
  <c r="M21" i="7"/>
  <c r="L33" i="7"/>
  <c r="J34" i="7"/>
  <c r="I45" i="7"/>
  <c r="K12" i="7"/>
  <c r="N13" i="7"/>
  <c r="J17" i="7"/>
  <c r="L30" i="7"/>
  <c r="M35" i="7"/>
  <c r="M33" i="7"/>
  <c r="J6" i="7"/>
  <c r="K9" i="7"/>
  <c r="J14" i="7"/>
  <c r="K17" i="7"/>
  <c r="N18" i="7"/>
  <c r="K37" i="7"/>
  <c r="N4" i="7"/>
  <c r="M17" i="7"/>
</calcChain>
</file>

<file path=xl/sharedStrings.xml><?xml version="1.0" encoding="utf-8"?>
<sst xmlns="http://schemas.openxmlformats.org/spreadsheetml/2006/main" count="123" uniqueCount="29">
  <si>
    <t>Year</t>
  </si>
  <si>
    <t>Load</t>
  </si>
  <si>
    <t>Imported</t>
  </si>
  <si>
    <t>Self-Consumed</t>
  </si>
  <si>
    <t>Exported</t>
  </si>
  <si>
    <t>Installed PV Capacity</t>
  </si>
  <si>
    <t>Installed Battery Capacity</t>
  </si>
  <si>
    <t>Underlying Demand</t>
  </si>
  <si>
    <t>Retailer revenue after FiT cost (volumetric + FNC)</t>
  </si>
  <si>
    <t>FiT policy cost</t>
  </si>
  <si>
    <t>Retailer revenues, before FiT cost</t>
  </si>
  <si>
    <t>Figure 2</t>
  </si>
  <si>
    <t>Figure 3</t>
  </si>
  <si>
    <t>Figure 4</t>
  </si>
  <si>
    <t>FiT 0</t>
  </si>
  <si>
    <t>FiT 25</t>
  </si>
  <si>
    <t>FiT 50</t>
  </si>
  <si>
    <t>FiT 75</t>
  </si>
  <si>
    <t>FiT 100</t>
  </si>
  <si>
    <t>Cost of FiT</t>
  </si>
  <si>
    <t>Retailer revenue after FiT</t>
  </si>
  <si>
    <t>Retailer revenue before FiT</t>
  </si>
  <si>
    <t>Annual energy imported</t>
  </si>
  <si>
    <t>Annual energy exported</t>
  </si>
  <si>
    <t>Installed PV capacity</t>
  </si>
  <si>
    <t>Installed battery capacity</t>
  </si>
  <si>
    <t>Annual exported vs imported ratio</t>
  </si>
  <si>
    <t>% remaining of annual imported energy</t>
  </si>
  <si>
    <t>12%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</si>
</sst>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 textRotation="90"/>
    </xf>
    <xf numFmtId="0" fontId="0" fillId="0" borderId="0" xfId="0" applyAlignment="1">
      <alignment textRotation="90"/>
    </xf>
    <xf numFmtId="9" fontId="0" fillId="0" borderId="0" xfId="0" applyNumberFormat="1" applyAlignment="1">
      <alignment textRotation="90"/>
    </xf>
    <xf numFmtId="164" fontId="0" fillId="0" borderId="0" xfId="1" applyNumberFormat="1" applyFont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9" fontId="0" fillId="0" borderId="0" xfId="1" applyFont="1"/>
    <xf numFmtId="0" fontId="4" fillId="0" borderId="0" xfId="0" applyFont="1"/>
    <xf numFmtId="9" fontId="0" fillId="0" borderId="0" xfId="0" applyNumberFormat="1"/>
    <xf numFmtId="0" fontId="0" fillId="0" borderId="0" xfId="1" applyNumberFormat="1" applyFont="1"/>
    <xf numFmtId="0" fontId="5" fillId="0" borderId="0" xfId="0" applyFont="1"/>
    <xf numFmtId="0" fontId="0" fillId="0" borderId="0" xfId="0" applyFill="1"/>
    <xf numFmtId="44" fontId="0" fillId="0" borderId="0" xfId="2" applyFont="1" applyFill="1"/>
    <xf numFmtId="0" fontId="6" fillId="0" borderId="0" xfId="0" applyFont="1"/>
    <xf numFmtId="0" fontId="0" fillId="0" borderId="0" xfId="0" quotePrefix="1" applyAlignment="1">
      <alignment textRotation="90"/>
    </xf>
    <xf numFmtId="0" fontId="2" fillId="0" borderId="0" xfId="0" applyFont="1" applyAlignment="1"/>
    <xf numFmtId="0" fontId="4" fillId="0" borderId="0" xfId="0" applyFont="1" applyAlignment="1">
      <alignment horizontal="right" textRotation="90"/>
    </xf>
    <xf numFmtId="9" fontId="4" fillId="0" borderId="0" xfId="0" quotePrefix="1" applyNumberFormat="1" applyFont="1" applyAlignment="1">
      <alignment textRotation="90"/>
    </xf>
    <xf numFmtId="0" fontId="4" fillId="0" borderId="0" xfId="0" quotePrefix="1" applyFont="1" applyAlignment="1">
      <alignment textRotation="90"/>
    </xf>
    <xf numFmtId="0" fontId="4" fillId="0" borderId="0" xfId="0" applyFont="1" applyAlignment="1">
      <alignment textRotation="90"/>
    </xf>
    <xf numFmtId="0" fontId="2" fillId="0" borderId="0" xfId="0" applyFont="1"/>
    <xf numFmtId="9" fontId="2" fillId="0" borderId="0" xfId="0" quotePrefix="1" applyNumberFormat="1" applyFont="1" applyAlignment="1"/>
    <xf numFmtId="2" fontId="0" fillId="0" borderId="0" xfId="0" applyNumberFormat="1"/>
    <xf numFmtId="44" fontId="2" fillId="0" borderId="0" xfId="2" applyFont="1" applyFill="1" applyAlignment="1"/>
    <xf numFmtId="44" fontId="0" fillId="0" borderId="0" xfId="2" applyFont="1" applyFill="1" applyAlignment="1">
      <alignment horizontal="right" textRotation="90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6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 applyAlignmen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  <color rgb="FFFF505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Data'!$B$3:$B$22</c:f>
              <c:numCache>
                <c:formatCode>General</c:formatCode>
                <c:ptCount val="20"/>
                <c:pt idx="0">
                  <c:v>1373.16145666958</c:v>
                </c:pt>
                <c:pt idx="1">
                  <c:v>1299.6171407422801</c:v>
                </c:pt>
                <c:pt idx="2">
                  <c:v>1247.6225580498401</c:v>
                </c:pt>
                <c:pt idx="3">
                  <c:v>1212.6677644766201</c:v>
                </c:pt>
                <c:pt idx="4">
                  <c:v>1194.04671577471</c:v>
                </c:pt>
                <c:pt idx="5">
                  <c:v>1180.5583331282701</c:v>
                </c:pt>
                <c:pt idx="6">
                  <c:v>1136.6040532899699</c:v>
                </c:pt>
                <c:pt idx="7">
                  <c:v>1074.34049658971</c:v>
                </c:pt>
                <c:pt idx="8">
                  <c:v>974.53293848823705</c:v>
                </c:pt>
                <c:pt idx="9">
                  <c:v>823.00198495305006</c:v>
                </c:pt>
                <c:pt idx="10">
                  <c:v>655.17492644351205</c:v>
                </c:pt>
                <c:pt idx="11">
                  <c:v>520.35633650274895</c:v>
                </c:pt>
                <c:pt idx="12">
                  <c:v>447.56577366873302</c:v>
                </c:pt>
                <c:pt idx="13">
                  <c:v>384.55317165459599</c:v>
                </c:pt>
                <c:pt idx="14">
                  <c:v>317.947337736149</c:v>
                </c:pt>
                <c:pt idx="15">
                  <c:v>265.20047448814302</c:v>
                </c:pt>
                <c:pt idx="16">
                  <c:v>229.18029995254901</c:v>
                </c:pt>
                <c:pt idx="17">
                  <c:v>202.90997811093499</c:v>
                </c:pt>
                <c:pt idx="18">
                  <c:v>171.12481255844801</c:v>
                </c:pt>
                <c:pt idx="19">
                  <c:v>155.579551601221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36-485A-80CA-354CCBDC90E2}"/>
            </c:ext>
          </c:extLst>
        </c:ser>
        <c:ser>
          <c:idx val="1"/>
          <c:order val="1"/>
          <c:tx>
            <c:strRef>
              <c:f>'Figure Data'!$C$2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Data'!$C$3:$C$22</c:f>
              <c:numCache>
                <c:formatCode>General</c:formatCode>
                <c:ptCount val="20"/>
                <c:pt idx="0">
                  <c:v>1320.3398220818101</c:v>
                </c:pt>
                <c:pt idx="1">
                  <c:v>1211.5913179613201</c:v>
                </c:pt>
                <c:pt idx="2">
                  <c:v>1143.9826867670199</c:v>
                </c:pt>
                <c:pt idx="3">
                  <c:v>1119.43292985516</c:v>
                </c:pt>
                <c:pt idx="4">
                  <c:v>1103.4790953341901</c:v>
                </c:pt>
                <c:pt idx="5">
                  <c:v>1078.1495573104201</c:v>
                </c:pt>
                <c:pt idx="6">
                  <c:v>996.801711969135</c:v>
                </c:pt>
                <c:pt idx="7">
                  <c:v>933.75748901123995</c:v>
                </c:pt>
                <c:pt idx="8">
                  <c:v>837.95206699224195</c:v>
                </c:pt>
                <c:pt idx="9">
                  <c:v>784.69605276081097</c:v>
                </c:pt>
                <c:pt idx="10">
                  <c:v>677.42480846554599</c:v>
                </c:pt>
                <c:pt idx="11">
                  <c:v>515.41808731165804</c:v>
                </c:pt>
                <c:pt idx="12">
                  <c:v>455.04120823995902</c:v>
                </c:pt>
                <c:pt idx="13">
                  <c:v>422.40170494121401</c:v>
                </c:pt>
                <c:pt idx="14">
                  <c:v>363.101443416866</c:v>
                </c:pt>
                <c:pt idx="15">
                  <c:v>283.78659103880398</c:v>
                </c:pt>
                <c:pt idx="16">
                  <c:v>256.37783345553697</c:v>
                </c:pt>
                <c:pt idx="17">
                  <c:v>237.070226021872</c:v>
                </c:pt>
                <c:pt idx="18">
                  <c:v>206.82742933532299</c:v>
                </c:pt>
                <c:pt idx="19">
                  <c:v>175.44518324803499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36-485A-80CA-354CCBDC90E2}"/>
            </c:ext>
          </c:extLst>
        </c:ser>
        <c:ser>
          <c:idx val="2"/>
          <c:order val="2"/>
          <c:tx>
            <c:strRef>
              <c:f>'Figure Data'!$D$2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Data'!$D$3:$D$22</c:f>
              <c:numCache>
                <c:formatCode>General</c:formatCode>
                <c:ptCount val="20"/>
                <c:pt idx="0">
                  <c:v>1056.5003127437701</c:v>
                </c:pt>
                <c:pt idx="1">
                  <c:v>969.45840559713201</c:v>
                </c:pt>
                <c:pt idx="2">
                  <c:v>937.56307003498796</c:v>
                </c:pt>
                <c:pt idx="3">
                  <c:v>926.69778894865203</c:v>
                </c:pt>
                <c:pt idx="4">
                  <c:v>922.96381990528903</c:v>
                </c:pt>
                <c:pt idx="5">
                  <c:v>918.45086860077095</c:v>
                </c:pt>
                <c:pt idx="6">
                  <c:v>915.87470099072698</c:v>
                </c:pt>
                <c:pt idx="7">
                  <c:v>915.76274083364399</c:v>
                </c:pt>
                <c:pt idx="8">
                  <c:v>915.84905857162198</c:v>
                </c:pt>
                <c:pt idx="9">
                  <c:v>916.59973911676195</c:v>
                </c:pt>
                <c:pt idx="10">
                  <c:v>917.41421124192004</c:v>
                </c:pt>
                <c:pt idx="11">
                  <c:v>917.39221109843095</c:v>
                </c:pt>
                <c:pt idx="12">
                  <c:v>910.927423903104</c:v>
                </c:pt>
                <c:pt idx="13">
                  <c:v>820.90702759474505</c:v>
                </c:pt>
                <c:pt idx="14">
                  <c:v>411.25273362375998</c:v>
                </c:pt>
                <c:pt idx="15">
                  <c:v>401.02728403584399</c:v>
                </c:pt>
                <c:pt idx="16">
                  <c:v>401.52548662805901</c:v>
                </c:pt>
                <c:pt idx="17">
                  <c:v>374.67891878813901</c:v>
                </c:pt>
                <c:pt idx="18">
                  <c:v>238.64412568616899</c:v>
                </c:pt>
                <c:pt idx="19">
                  <c:v>201.189433878068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36-485A-80CA-354CCBDC90E2}"/>
            </c:ext>
          </c:extLst>
        </c:ser>
        <c:ser>
          <c:idx val="3"/>
          <c:order val="3"/>
          <c:tx>
            <c:strRef>
              <c:f>'Figure Data'!$E$2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Data'!$E$3:$E$22</c:f>
              <c:numCache>
                <c:formatCode>General</c:formatCode>
                <c:ptCount val="20"/>
                <c:pt idx="0">
                  <c:v>998.08970603497596</c:v>
                </c:pt>
                <c:pt idx="1">
                  <c:v>938.98038049579998</c:v>
                </c:pt>
                <c:pt idx="2">
                  <c:v>921.77377575635103</c:v>
                </c:pt>
                <c:pt idx="3">
                  <c:v>914.91815455855306</c:v>
                </c:pt>
                <c:pt idx="4">
                  <c:v>913.457293411092</c:v>
                </c:pt>
                <c:pt idx="5">
                  <c:v>914.00143713628495</c:v>
                </c:pt>
                <c:pt idx="6">
                  <c:v>914.78314949610797</c:v>
                </c:pt>
                <c:pt idx="7">
                  <c:v>915.57993345753096</c:v>
                </c:pt>
                <c:pt idx="8">
                  <c:v>916.38506938604496</c:v>
                </c:pt>
                <c:pt idx="9">
                  <c:v>917.19717793523705</c:v>
                </c:pt>
                <c:pt idx="10">
                  <c:v>918.02156054598504</c:v>
                </c:pt>
                <c:pt idx="11">
                  <c:v>918.85762661565195</c:v>
                </c:pt>
                <c:pt idx="12">
                  <c:v>919.70800476485294</c:v>
                </c:pt>
                <c:pt idx="13">
                  <c:v>916.12366221039895</c:v>
                </c:pt>
                <c:pt idx="14">
                  <c:v>910.71862371693305</c:v>
                </c:pt>
                <c:pt idx="15">
                  <c:v>889.75418174568495</c:v>
                </c:pt>
                <c:pt idx="16">
                  <c:v>869.19777901231498</c:v>
                </c:pt>
                <c:pt idx="17">
                  <c:v>832.75665279497605</c:v>
                </c:pt>
                <c:pt idx="18">
                  <c:v>771.67289892534495</c:v>
                </c:pt>
                <c:pt idx="19">
                  <c:v>692.20956746023296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6-485A-80CA-354CCBDC90E2}"/>
            </c:ext>
          </c:extLst>
        </c:ser>
        <c:ser>
          <c:idx val="4"/>
          <c:order val="4"/>
          <c:tx>
            <c:strRef>
              <c:f>'Figure Data'!$F$2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Data'!$A$3:$A$22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Data'!$F$3:$F$22</c:f>
              <c:numCache>
                <c:formatCode>General</c:formatCode>
                <c:ptCount val="20"/>
                <c:pt idx="0">
                  <c:v>975.74453371084303</c:v>
                </c:pt>
                <c:pt idx="1">
                  <c:v>929.59208806649997</c:v>
                </c:pt>
                <c:pt idx="2">
                  <c:v>919.092694338402</c:v>
                </c:pt>
                <c:pt idx="3">
                  <c:v>914.66773410428902</c:v>
                </c:pt>
                <c:pt idx="4">
                  <c:v>913.60217282780195</c:v>
                </c:pt>
                <c:pt idx="5">
                  <c:v>914.14713555794503</c:v>
                </c:pt>
                <c:pt idx="6">
                  <c:v>914.93220072893598</c:v>
                </c:pt>
                <c:pt idx="7">
                  <c:v>915.73093352146702</c:v>
                </c:pt>
                <c:pt idx="8">
                  <c:v>916.53696007521603</c:v>
                </c:pt>
                <c:pt idx="9">
                  <c:v>917.35071126222601</c:v>
                </c:pt>
                <c:pt idx="10">
                  <c:v>918.17765545143902</c:v>
                </c:pt>
                <c:pt idx="11">
                  <c:v>919.01657993893605</c:v>
                </c:pt>
                <c:pt idx="12">
                  <c:v>919.86895986367097</c:v>
                </c:pt>
                <c:pt idx="13">
                  <c:v>920.73187937133002</c:v>
                </c:pt>
                <c:pt idx="14">
                  <c:v>916.80898330251796</c:v>
                </c:pt>
                <c:pt idx="15">
                  <c:v>911.11560564440504</c:v>
                </c:pt>
                <c:pt idx="16">
                  <c:v>892.84796905536803</c:v>
                </c:pt>
                <c:pt idx="17">
                  <c:v>888.81893403517904</c:v>
                </c:pt>
                <c:pt idx="18">
                  <c:v>845.71736066185304</c:v>
                </c:pt>
                <c:pt idx="19">
                  <c:v>827.23895634159203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36-485A-80CA-354CCBDC9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a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Data'!$M$50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Data'!$M$51:$M$70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A-4601-B43D-10F35A446C5B}"/>
            </c:ext>
          </c:extLst>
        </c:ser>
        <c:ser>
          <c:idx val="1"/>
          <c:order val="1"/>
          <c:tx>
            <c:strRef>
              <c:f>'Scenario Data'!$N$50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Data'!$N$51:$N$70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5A-4601-B43D-10F35A446C5B}"/>
            </c:ext>
          </c:extLst>
        </c:ser>
        <c:ser>
          <c:idx val="2"/>
          <c:order val="2"/>
          <c:tx>
            <c:strRef>
              <c:f>'Scenario Data'!$O$50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Data'!$O$51:$O$70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5A-4601-B43D-10F35A446C5B}"/>
            </c:ext>
          </c:extLst>
        </c:ser>
        <c:ser>
          <c:idx val="3"/>
          <c:order val="3"/>
          <c:tx>
            <c:strRef>
              <c:f>'Scenario Data'!$P$50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Data'!$P$51:$P$70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5A-4601-B43D-10F35A446C5B}"/>
            </c:ext>
          </c:extLst>
        </c:ser>
        <c:ser>
          <c:idx val="4"/>
          <c:order val="4"/>
          <c:tx>
            <c:strRef>
              <c:f>'Scenario Data'!$Q$50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Data'!$L$51:$L$70</c:f>
              <c:numCache>
                <c:formatCode>General</c:formatCode>
                <c:ptCount val="20"/>
              </c:numCache>
            </c:numRef>
          </c:cat>
          <c:val>
            <c:numRef>
              <c:f>'Scenario Data'!$Q$51:$Q$70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5A-4601-B43D-10F35A44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2550385517355"/>
          <c:y val="0.16008982983168102"/>
          <c:w val="0.47356530928683421"/>
          <c:h val="0.175347769028871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b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Data'!$M$74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Data'!$M$75:$M$94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7-487F-BDA6-05B0DF948BBB}"/>
            </c:ext>
          </c:extLst>
        </c:ser>
        <c:ser>
          <c:idx val="1"/>
          <c:order val="1"/>
          <c:tx>
            <c:strRef>
              <c:f>'Scenario Data'!$N$74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Data'!$N$75:$N$94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47-487F-BDA6-05B0DF948BBB}"/>
            </c:ext>
          </c:extLst>
        </c:ser>
        <c:ser>
          <c:idx val="2"/>
          <c:order val="2"/>
          <c:tx>
            <c:strRef>
              <c:f>'Scenario Data'!$O$74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Data'!$O$75:$O$94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47-487F-BDA6-05B0DF948BBB}"/>
            </c:ext>
          </c:extLst>
        </c:ser>
        <c:ser>
          <c:idx val="3"/>
          <c:order val="3"/>
          <c:tx>
            <c:strRef>
              <c:f>'Scenario Data'!$P$74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Data'!$P$75:$P$94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47-487F-BDA6-05B0DF948BBB}"/>
            </c:ext>
          </c:extLst>
        </c:ser>
        <c:ser>
          <c:idx val="4"/>
          <c:order val="4"/>
          <c:tx>
            <c:strRef>
              <c:f>'Scenario Data'!$Q$74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Data'!$L$75:$L$94</c:f>
              <c:numCache>
                <c:formatCode>General</c:formatCode>
                <c:ptCount val="20"/>
              </c:numCache>
            </c:numRef>
          </c:cat>
          <c:val>
            <c:numRef>
              <c:f>'Scenario Data'!$Q$75:$Q$94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47-487F-BDA6-05B0DF948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Data'!$B$25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Data'!$B$26:$B$45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5.5704447245062703E-2</c:v>
                </c:pt>
                <c:pt idx="3">
                  <c:v>1.9674037832253599</c:v>
                </c:pt>
                <c:pt idx="4">
                  <c:v>5.04201842799778</c:v>
                </c:pt>
                <c:pt idx="5">
                  <c:v>8.2944085772777196</c:v>
                </c:pt>
                <c:pt idx="6">
                  <c:v>22.4819265373592</c:v>
                </c:pt>
                <c:pt idx="7">
                  <c:v>44.068046300511298</c:v>
                </c:pt>
                <c:pt idx="8">
                  <c:v>81.328437525763803</c:v>
                </c:pt>
                <c:pt idx="9">
                  <c:v>150.03368922019601</c:v>
                </c:pt>
                <c:pt idx="10">
                  <c:v>236.770374249855</c:v>
                </c:pt>
                <c:pt idx="11">
                  <c:v>312.10758104733901</c:v>
                </c:pt>
                <c:pt idx="12">
                  <c:v>366.658847096361</c:v>
                </c:pt>
                <c:pt idx="13">
                  <c:v>423.55495976133199</c:v>
                </c:pt>
                <c:pt idx="14">
                  <c:v>506.51484839236599</c:v>
                </c:pt>
                <c:pt idx="15">
                  <c:v>592.21967924722605</c:v>
                </c:pt>
                <c:pt idx="16">
                  <c:v>681.09279251931298</c:v>
                </c:pt>
                <c:pt idx="17">
                  <c:v>776.76457880503006</c:v>
                </c:pt>
                <c:pt idx="18">
                  <c:v>912.33346968804995</c:v>
                </c:pt>
                <c:pt idx="19">
                  <c:v>1017.3282289843301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A-4FD3-8B60-932F0EEC5D5C}"/>
            </c:ext>
          </c:extLst>
        </c:ser>
        <c:ser>
          <c:idx val="1"/>
          <c:order val="1"/>
          <c:tx>
            <c:strRef>
              <c:f>'Figure Data'!$C$25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Data'!$C$26:$C$45</c:f>
              <c:numCache>
                <c:formatCode>General</c:formatCode>
                <c:ptCount val="20"/>
                <c:pt idx="0">
                  <c:v>0</c:v>
                </c:pt>
                <c:pt idx="1">
                  <c:v>1.6102033035099801</c:v>
                </c:pt>
                <c:pt idx="2">
                  <c:v>22.774066335952298</c:v>
                </c:pt>
                <c:pt idx="3">
                  <c:v>40.9805223553155</c:v>
                </c:pt>
                <c:pt idx="4">
                  <c:v>58.176511295576098</c:v>
                </c:pt>
                <c:pt idx="5">
                  <c:v>92.081161688968507</c:v>
                </c:pt>
                <c:pt idx="6">
                  <c:v>293.76351388641899</c:v>
                </c:pt>
                <c:pt idx="7">
                  <c:v>464.51140407663502</c:v>
                </c:pt>
                <c:pt idx="8">
                  <c:v>669.41513535367301</c:v>
                </c:pt>
                <c:pt idx="9">
                  <c:v>780.84679900110996</c:v>
                </c:pt>
                <c:pt idx="10">
                  <c:v>809.54565159217202</c:v>
                </c:pt>
                <c:pt idx="11">
                  <c:v>726.84895084717004</c:v>
                </c:pt>
                <c:pt idx="12">
                  <c:v>691.58164838783898</c:v>
                </c:pt>
                <c:pt idx="13">
                  <c:v>668.300253572825</c:v>
                </c:pt>
                <c:pt idx="14">
                  <c:v>683.95316719181199</c:v>
                </c:pt>
                <c:pt idx="15">
                  <c:v>727.88357851902003</c:v>
                </c:pt>
                <c:pt idx="16">
                  <c:v>740.77115567828002</c:v>
                </c:pt>
                <c:pt idx="17">
                  <c:v>774.07606137367702</c:v>
                </c:pt>
                <c:pt idx="18">
                  <c:v>868.08929105315804</c:v>
                </c:pt>
                <c:pt idx="19">
                  <c:v>985.01260490971094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A-4FD3-8B60-932F0EEC5D5C}"/>
            </c:ext>
          </c:extLst>
        </c:ser>
        <c:ser>
          <c:idx val="2"/>
          <c:order val="2"/>
          <c:tx>
            <c:strRef>
              <c:f>'Figure Data'!$D$25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Data'!$D$26:$D$45</c:f>
              <c:numCache>
                <c:formatCode>General</c:formatCode>
                <c:ptCount val="20"/>
                <c:pt idx="0">
                  <c:v>123.333863107925</c:v>
                </c:pt>
                <c:pt idx="1">
                  <c:v>475.34799305827698</c:v>
                </c:pt>
                <c:pt idx="2">
                  <c:v>769.83862314799603</c:v>
                </c:pt>
                <c:pt idx="3">
                  <c:v>911.76609584713299</c:v>
                </c:pt>
                <c:pt idx="4">
                  <c:v>971.87354034420105</c:v>
                </c:pt>
                <c:pt idx="5">
                  <c:v>1037.85608512458</c:v>
                </c:pt>
                <c:pt idx="6">
                  <c:v>1081.6820010367601</c:v>
                </c:pt>
                <c:pt idx="7">
                  <c:v>1086.7390138749799</c:v>
                </c:pt>
                <c:pt idx="8">
                  <c:v>1084.4906570160999</c:v>
                </c:pt>
                <c:pt idx="9">
                  <c:v>1072.3508429906999</c:v>
                </c:pt>
                <c:pt idx="10">
                  <c:v>1059.32367664458</c:v>
                </c:pt>
                <c:pt idx="11">
                  <c:v>1045.32170563877</c:v>
                </c:pt>
                <c:pt idx="12">
                  <c:v>1029.9658015622999</c:v>
                </c:pt>
                <c:pt idx="13">
                  <c:v>978.659049740049</c:v>
                </c:pt>
                <c:pt idx="14">
                  <c:v>748.49457017740497</c:v>
                </c:pt>
                <c:pt idx="15">
                  <c:v>749.03552903534296</c:v>
                </c:pt>
                <c:pt idx="16">
                  <c:v>756.90687769638998</c:v>
                </c:pt>
                <c:pt idx="17">
                  <c:v>796.71122958812998</c:v>
                </c:pt>
                <c:pt idx="18">
                  <c:v>1043.6122327138301</c:v>
                </c:pt>
                <c:pt idx="19">
                  <c:v>1111.61252982118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A-4FD3-8B60-932F0EEC5D5C}"/>
            </c:ext>
          </c:extLst>
        </c:ser>
        <c:ser>
          <c:idx val="3"/>
          <c:order val="3"/>
          <c:tx>
            <c:strRef>
              <c:f>'Figure Data'!$E$25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Data'!$E$26:$E$45</c:f>
              <c:numCache>
                <c:formatCode>General</c:formatCode>
                <c:ptCount val="20"/>
                <c:pt idx="0">
                  <c:v>307.07315915441097</c:v>
                </c:pt>
                <c:pt idx="1">
                  <c:v>754.19958182665403</c:v>
                </c:pt>
                <c:pt idx="2">
                  <c:v>988.75778829586204</c:v>
                </c:pt>
                <c:pt idx="3">
                  <c:v>1095.70679436822</c:v>
                </c:pt>
                <c:pt idx="4">
                  <c:v>1123.6899023546</c:v>
                </c:pt>
                <c:pt idx="5">
                  <c:v>1114.6842765387501</c:v>
                </c:pt>
                <c:pt idx="6">
                  <c:v>1101.62435042729</c:v>
                </c:pt>
                <c:pt idx="7">
                  <c:v>1088.57949591744</c:v>
                </c:pt>
                <c:pt idx="8">
                  <c:v>1075.54299337467</c:v>
                </c:pt>
                <c:pt idx="9">
                  <c:v>1062.51346345258</c:v>
                </c:pt>
                <c:pt idx="10">
                  <c:v>1049.49620759205</c:v>
                </c:pt>
                <c:pt idx="11">
                  <c:v>1036.4906351904399</c:v>
                </c:pt>
                <c:pt idx="12">
                  <c:v>1023.49937486836</c:v>
                </c:pt>
                <c:pt idx="13">
                  <c:v>1015.38731270887</c:v>
                </c:pt>
                <c:pt idx="14">
                  <c:v>1005.44546820613</c:v>
                </c:pt>
                <c:pt idx="15">
                  <c:v>1008.99890133727</c:v>
                </c:pt>
                <c:pt idx="16">
                  <c:v>1012.31097174705</c:v>
                </c:pt>
                <c:pt idx="17">
                  <c:v>1033.48220389886</c:v>
                </c:pt>
                <c:pt idx="18">
                  <c:v>1089.63885953559</c:v>
                </c:pt>
                <c:pt idx="19">
                  <c:v>1177.53816335909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A-4FD3-8B60-932F0EEC5D5C}"/>
            </c:ext>
          </c:extLst>
        </c:ser>
        <c:ser>
          <c:idx val="4"/>
          <c:order val="4"/>
          <c:tx>
            <c:strRef>
              <c:f>'Figure Data'!$F$25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Data'!$A$26:$A$45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Data'!$F$26:$F$45</c:f>
              <c:numCache>
                <c:formatCode>General</c:formatCode>
                <c:ptCount val="20"/>
                <c:pt idx="0">
                  <c:v>429.52764586658702</c:v>
                </c:pt>
                <c:pt idx="1">
                  <c:v>867.86119204720706</c:v>
                </c:pt>
                <c:pt idx="2">
                  <c:v>1034.5266857936499</c:v>
                </c:pt>
                <c:pt idx="3">
                  <c:v>1102.9517630217399</c:v>
                </c:pt>
                <c:pt idx="4">
                  <c:v>1121.1864391050401</c:v>
                </c:pt>
                <c:pt idx="5">
                  <c:v>1112.1816322941399</c:v>
                </c:pt>
                <c:pt idx="6">
                  <c:v>1099.12505899385</c:v>
                </c:pt>
                <c:pt idx="7">
                  <c:v>1086.0821533151</c:v>
                </c:pt>
                <c:pt idx="8">
                  <c:v>1073.0465413975701</c:v>
                </c:pt>
                <c:pt idx="9">
                  <c:v>1060.0186541133</c:v>
                </c:pt>
                <c:pt idx="10">
                  <c:v>1047.0039598312301</c:v>
                </c:pt>
                <c:pt idx="11">
                  <c:v>1034.00124584745</c:v>
                </c:pt>
                <c:pt idx="12">
                  <c:v>1021.0119873009101</c:v>
                </c:pt>
                <c:pt idx="13">
                  <c:v>1008.03326833729</c:v>
                </c:pt>
                <c:pt idx="14">
                  <c:v>1000.70297970075</c:v>
                </c:pt>
                <c:pt idx="15">
                  <c:v>991.88298091219599</c:v>
                </c:pt>
                <c:pt idx="16">
                  <c:v>993.55565644235105</c:v>
                </c:pt>
                <c:pt idx="17">
                  <c:v>987.91380719558504</c:v>
                </c:pt>
                <c:pt idx="18">
                  <c:v>1022.02310655399</c:v>
                </c:pt>
                <c:pt idx="19">
                  <c:v>1034.69625158657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A-4FD3-8B60-932F0EEC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Installed PV capacity</a:t>
            </a:r>
          </a:p>
          <a:p>
            <a:pPr>
              <a:defRPr/>
            </a:pPr>
            <a:r>
              <a:rPr lang="en-AU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AU" sz="2000" b="1">
                <a:solidFill>
                  <a:sysClr val="windowText" lastClr="000000"/>
                </a:solidFill>
              </a:rPr>
              <a:t>c</a:t>
            </a:r>
            <a:endParaRPr lang="en-AU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251284456729184"/>
          <c:y val="3.5291377693504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98150211353072"/>
          <c:y val="0.12906537305243143"/>
          <c:w val="0.8393274300074367"/>
          <c:h val="0.70988303260042995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Data'!$B$48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Data'!$B$49:$B$68</c:f>
              <c:numCache>
                <c:formatCode>General</c:formatCode>
                <c:ptCount val="20"/>
                <c:pt idx="0">
                  <c:v>6.3E-2</c:v>
                </c:pt>
                <c:pt idx="1">
                  <c:v>0.11849999999999999</c:v>
                </c:pt>
                <c:pt idx="2">
                  <c:v>0.161</c:v>
                </c:pt>
                <c:pt idx="3">
                  <c:v>0.19400000000000001</c:v>
                </c:pt>
                <c:pt idx="4">
                  <c:v>0.216</c:v>
                </c:pt>
                <c:pt idx="5">
                  <c:v>0.23</c:v>
                </c:pt>
                <c:pt idx="6">
                  <c:v>0.27400000000000002</c:v>
                </c:pt>
                <c:pt idx="7">
                  <c:v>0.33900000000000002</c:v>
                </c:pt>
                <c:pt idx="8">
                  <c:v>0.44900000000000001</c:v>
                </c:pt>
                <c:pt idx="9">
                  <c:v>0.63500000000000001</c:v>
                </c:pt>
                <c:pt idx="10">
                  <c:v>0.85150000000000003</c:v>
                </c:pt>
                <c:pt idx="11">
                  <c:v>1.034</c:v>
                </c:pt>
                <c:pt idx="12">
                  <c:v>1.145</c:v>
                </c:pt>
                <c:pt idx="13">
                  <c:v>1.2569999999999999</c:v>
                </c:pt>
                <c:pt idx="14">
                  <c:v>1.3865000000000001</c:v>
                </c:pt>
                <c:pt idx="15">
                  <c:v>1.508</c:v>
                </c:pt>
                <c:pt idx="16">
                  <c:v>1.6220000000000001</c:v>
                </c:pt>
                <c:pt idx="17">
                  <c:v>1.7335</c:v>
                </c:pt>
                <c:pt idx="18">
                  <c:v>1.877</c:v>
                </c:pt>
                <c:pt idx="19">
                  <c:v>1.986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96-4D72-8D5E-B17D693388D7}"/>
            </c:ext>
          </c:extLst>
        </c:ser>
        <c:ser>
          <c:idx val="1"/>
          <c:order val="1"/>
          <c:tx>
            <c:strRef>
              <c:f>'Figure Data'!$C$48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Data'!$C$49:$C$68</c:f>
              <c:numCache>
                <c:formatCode>General</c:formatCode>
                <c:ptCount val="20"/>
                <c:pt idx="0">
                  <c:v>9.8000000000000004E-2</c:v>
                </c:pt>
                <c:pt idx="1">
                  <c:v>0.18099999999999999</c:v>
                </c:pt>
                <c:pt idx="2">
                  <c:v>0.253</c:v>
                </c:pt>
                <c:pt idx="3">
                  <c:v>0.29299999999999998</c:v>
                </c:pt>
                <c:pt idx="4">
                  <c:v>0.32700000000000001</c:v>
                </c:pt>
                <c:pt idx="5">
                  <c:v>0.371</c:v>
                </c:pt>
                <c:pt idx="6">
                  <c:v>0.57150000000000001</c:v>
                </c:pt>
                <c:pt idx="7">
                  <c:v>0.74750000000000005</c:v>
                </c:pt>
                <c:pt idx="8">
                  <c:v>0.98899999999999999</c:v>
                </c:pt>
                <c:pt idx="9">
                  <c:v>1.1315</c:v>
                </c:pt>
                <c:pt idx="10">
                  <c:v>1.2729999999999999</c:v>
                </c:pt>
                <c:pt idx="11">
                  <c:v>1.3654999999999999</c:v>
                </c:pt>
                <c:pt idx="12">
                  <c:v>1.4039999999999999</c:v>
                </c:pt>
                <c:pt idx="13">
                  <c:v>1.431</c:v>
                </c:pt>
                <c:pt idx="14">
                  <c:v>1.5089999999999999</c:v>
                </c:pt>
                <c:pt idx="15">
                  <c:v>1.6174999999999999</c:v>
                </c:pt>
                <c:pt idx="16">
                  <c:v>1.6665000000000001</c:v>
                </c:pt>
                <c:pt idx="17">
                  <c:v>1.7275</c:v>
                </c:pt>
                <c:pt idx="18">
                  <c:v>1.837</c:v>
                </c:pt>
                <c:pt idx="19">
                  <c:v>1.9695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96-4D72-8D5E-B17D693388D7}"/>
            </c:ext>
          </c:extLst>
        </c:ser>
        <c:ser>
          <c:idx val="2"/>
          <c:order val="2"/>
          <c:tx>
            <c:strRef>
              <c:f>'Figure Data'!$D$48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Data'!$D$49:$D$68</c:f>
              <c:numCache>
                <c:formatCode>General</c:formatCode>
                <c:ptCount val="20"/>
                <c:pt idx="0">
                  <c:v>0.35649999999999998</c:v>
                </c:pt>
                <c:pt idx="1">
                  <c:v>0.6835</c:v>
                </c:pt>
                <c:pt idx="2">
                  <c:v>0.95</c:v>
                </c:pt>
                <c:pt idx="3">
                  <c:v>1.0940000000000001</c:v>
                </c:pt>
                <c:pt idx="4">
                  <c:v>1.1679999999999999</c:v>
                </c:pt>
                <c:pt idx="5">
                  <c:v>1.2310000000000001</c:v>
                </c:pt>
                <c:pt idx="6">
                  <c:v>1.2769999999999999</c:v>
                </c:pt>
                <c:pt idx="7">
                  <c:v>1.2929999999999999</c:v>
                </c:pt>
                <c:pt idx="8">
                  <c:v>1.304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1.3089999999999999</c:v>
                </c:pt>
                <c:pt idx="13">
                  <c:v>1.3585</c:v>
                </c:pt>
                <c:pt idx="14">
                  <c:v>1.5589999999999999</c:v>
                </c:pt>
                <c:pt idx="15">
                  <c:v>1.5834999999999999</c:v>
                </c:pt>
                <c:pt idx="16">
                  <c:v>1.6014999999999999</c:v>
                </c:pt>
                <c:pt idx="17">
                  <c:v>1.6655</c:v>
                </c:pt>
                <c:pt idx="18">
                  <c:v>1.9790000000000001</c:v>
                </c:pt>
                <c:pt idx="19">
                  <c:v>2.081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96-4D72-8D5E-B17D693388D7}"/>
            </c:ext>
          </c:extLst>
        </c:ser>
        <c:ser>
          <c:idx val="3"/>
          <c:order val="3"/>
          <c:tx>
            <c:strRef>
              <c:f>'Figure Data'!$E$48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Data'!$E$49:$E$68</c:f>
              <c:numCache>
                <c:formatCode>General</c:formatCode>
                <c:ptCount val="20"/>
                <c:pt idx="0">
                  <c:v>0.52500000000000002</c:v>
                </c:pt>
                <c:pt idx="1">
                  <c:v>0.91500000000000004</c:v>
                </c:pt>
                <c:pt idx="2">
                  <c:v>1.135</c:v>
                </c:pt>
                <c:pt idx="3">
                  <c:v>1.2549999999999999</c:v>
                </c:pt>
                <c:pt idx="4">
                  <c:v>1.3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1.3049999999999999</c:v>
                </c:pt>
                <c:pt idx="13">
                  <c:v>1.3134999999999999</c:v>
                </c:pt>
                <c:pt idx="14">
                  <c:v>1.3205</c:v>
                </c:pt>
                <c:pt idx="15">
                  <c:v>1.357</c:v>
                </c:pt>
                <c:pt idx="16">
                  <c:v>1.3865000000000001</c:v>
                </c:pt>
                <c:pt idx="17">
                  <c:v>1.458</c:v>
                </c:pt>
                <c:pt idx="18">
                  <c:v>1.5685</c:v>
                </c:pt>
                <c:pt idx="19">
                  <c:v>1.712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96-4D72-8D5E-B17D693388D7}"/>
            </c:ext>
          </c:extLst>
        </c:ser>
        <c:ser>
          <c:idx val="4"/>
          <c:order val="4"/>
          <c:tx>
            <c:strRef>
              <c:f>'Figure Data'!$F$48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Data'!$A$49:$A$68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Data'!$F$49:$F$68</c:f>
              <c:numCache>
                <c:formatCode>General</c:formatCode>
                <c:ptCount val="20"/>
                <c:pt idx="0">
                  <c:v>0.63</c:v>
                </c:pt>
                <c:pt idx="1">
                  <c:v>1.0149999999999999</c:v>
                </c:pt>
                <c:pt idx="2">
                  <c:v>1.18</c:v>
                </c:pt>
                <c:pt idx="3">
                  <c:v>1.2649999999999999</c:v>
                </c:pt>
                <c:pt idx="4">
                  <c:v>1.3</c:v>
                </c:pt>
                <c:pt idx="5">
                  <c:v>1.3049999999999999</c:v>
                </c:pt>
                <c:pt idx="6">
                  <c:v>1.3049999999999999</c:v>
                </c:pt>
                <c:pt idx="7">
                  <c:v>1.3049999999999999</c:v>
                </c:pt>
                <c:pt idx="8">
                  <c:v>1.3049999999999999</c:v>
                </c:pt>
                <c:pt idx="9">
                  <c:v>1.3049999999999999</c:v>
                </c:pt>
                <c:pt idx="10">
                  <c:v>1.3049999999999999</c:v>
                </c:pt>
                <c:pt idx="11">
                  <c:v>1.3049999999999999</c:v>
                </c:pt>
                <c:pt idx="12">
                  <c:v>1.3049999999999999</c:v>
                </c:pt>
                <c:pt idx="13">
                  <c:v>1.3049999999999999</c:v>
                </c:pt>
                <c:pt idx="14">
                  <c:v>1.3145</c:v>
                </c:pt>
                <c:pt idx="15">
                  <c:v>1.3225</c:v>
                </c:pt>
                <c:pt idx="16">
                  <c:v>1.3560000000000001</c:v>
                </c:pt>
                <c:pt idx="17">
                  <c:v>1.3654999999999999</c:v>
                </c:pt>
                <c:pt idx="18">
                  <c:v>1.4490000000000001</c:v>
                </c:pt>
                <c:pt idx="19">
                  <c:v>1.4924999999999999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96-4D72-8D5E-B17D69338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6730351"/>
        <c:axId val="947063279"/>
      </c:lineChart>
      <c:catAx>
        <c:axId val="105673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7063279"/>
        <c:crosses val="autoZero"/>
        <c:auto val="1"/>
        <c:lblAlgn val="ctr"/>
        <c:lblOffset val="100"/>
        <c:tickLblSkip val="1"/>
        <c:noMultiLvlLbl val="0"/>
      </c:catAx>
      <c:valAx>
        <c:axId val="947063279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</a:t>
                </a:r>
                <a:r>
                  <a:rPr lang="en-AU" sz="800" baseline="-25000">
                    <a:solidFill>
                      <a:sysClr val="windowText" lastClr="000000"/>
                    </a:solidFill>
                  </a:rPr>
                  <a:t>P</a:t>
                </a:r>
              </a:p>
            </c:rich>
          </c:tx>
          <c:layout>
            <c:manualLayout>
              <c:xMode val="edge"/>
              <c:yMode val="edge"/>
              <c:x val="0"/>
              <c:y val="3.56801864917479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30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Installed </a:t>
            </a:r>
            <a:r>
              <a:rPr lang="en-AU" sz="1400" b="0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battery </a:t>
            </a:r>
            <a:r>
              <a:rPr lang="en-AU">
                <a:latin typeface="Times New Roman" panose="02020603050405020304" pitchFamily="18" charset="0"/>
                <a:cs typeface="Times New Roman" panose="02020603050405020304" pitchFamily="18" charset="0"/>
              </a:rPr>
              <a:t>capacity</a:t>
            </a:r>
          </a:p>
          <a:p>
            <a:pPr>
              <a:defRPr/>
            </a:pPr>
            <a:r>
              <a:rPr lang="en-AU" sz="2000" b="1"/>
              <a:t>                               d</a:t>
            </a:r>
            <a:endParaRPr lang="en-AU" b="1"/>
          </a:p>
        </c:rich>
      </c:tx>
      <c:layout>
        <c:manualLayout>
          <c:xMode val="edge"/>
          <c:yMode val="edge"/>
          <c:x val="0.16777984711836524"/>
          <c:y val="2.604008276536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8590954874263"/>
          <c:y val="0.13368128983877015"/>
          <c:w val="0.84789868282680292"/>
          <c:h val="0.73109647071651329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Data'!$B$71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Data'!$B$72:$B$91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5.0000000000000001E-3</c:v>
                </c:pt>
                <c:pt idx="6">
                  <c:v>5.3999999999999999E-2</c:v>
                </c:pt>
                <c:pt idx="7">
                  <c:v>0.17699999999999999</c:v>
                </c:pt>
                <c:pt idx="8">
                  <c:v>0.439</c:v>
                </c:pt>
                <c:pt idx="9">
                  <c:v>0.89600000000000002</c:v>
                </c:pt>
                <c:pt idx="10">
                  <c:v>1.4890000000000001</c:v>
                </c:pt>
                <c:pt idx="11">
                  <c:v>2.0499999999999998</c:v>
                </c:pt>
                <c:pt idx="12">
                  <c:v>2.4609999999999999</c:v>
                </c:pt>
                <c:pt idx="13">
                  <c:v>2.9529999999999998</c:v>
                </c:pt>
                <c:pt idx="14">
                  <c:v>3.641</c:v>
                </c:pt>
                <c:pt idx="15">
                  <c:v>4.3550000000000004</c:v>
                </c:pt>
                <c:pt idx="16">
                  <c:v>4.9619999999999997</c:v>
                </c:pt>
                <c:pt idx="17">
                  <c:v>5.5309999999999997</c:v>
                </c:pt>
                <c:pt idx="18">
                  <c:v>6.2430000000000003</c:v>
                </c:pt>
                <c:pt idx="19">
                  <c:v>6.5220000000000002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49-483A-B324-19E1C23E3562}"/>
            </c:ext>
          </c:extLst>
        </c:ser>
        <c:ser>
          <c:idx val="1"/>
          <c:order val="1"/>
          <c:tx>
            <c:strRef>
              <c:f>'Figure Data'!$C$71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Data'!$C$72:$C$91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2E-3</c:v>
                </c:pt>
                <c:pt idx="6">
                  <c:v>4.2000000000000003E-2</c:v>
                </c:pt>
                <c:pt idx="7">
                  <c:v>0.16200000000000001</c:v>
                </c:pt>
                <c:pt idx="8">
                  <c:v>0.41699999999999998</c:v>
                </c:pt>
                <c:pt idx="9">
                  <c:v>0.58799999999999997</c:v>
                </c:pt>
                <c:pt idx="10">
                  <c:v>1.026</c:v>
                </c:pt>
                <c:pt idx="11">
                  <c:v>1.756</c:v>
                </c:pt>
                <c:pt idx="12">
                  <c:v>2.11</c:v>
                </c:pt>
                <c:pt idx="13">
                  <c:v>2.3690000000000002</c:v>
                </c:pt>
                <c:pt idx="14">
                  <c:v>2.895</c:v>
                </c:pt>
                <c:pt idx="15">
                  <c:v>3.7789999999999999</c:v>
                </c:pt>
                <c:pt idx="16">
                  <c:v>4.2569999999999997</c:v>
                </c:pt>
                <c:pt idx="17">
                  <c:v>4.7119999999999997</c:v>
                </c:pt>
                <c:pt idx="18">
                  <c:v>5.375</c:v>
                </c:pt>
                <c:pt idx="19">
                  <c:v>6.0960000000000001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9-483A-B324-19E1C23E3562}"/>
            </c:ext>
          </c:extLst>
        </c:ser>
        <c:ser>
          <c:idx val="2"/>
          <c:order val="2"/>
          <c:tx>
            <c:strRef>
              <c:f>'Figure Data'!$D$71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Data'!$D$72:$D$91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3.0000000000000001E-3</c:v>
                </c:pt>
                <c:pt idx="12">
                  <c:v>3.3000000000000002E-2</c:v>
                </c:pt>
                <c:pt idx="13">
                  <c:v>0.40500000000000003</c:v>
                </c:pt>
                <c:pt idx="14">
                  <c:v>2.1840000000000002</c:v>
                </c:pt>
                <c:pt idx="15">
                  <c:v>2.3010000000000002</c:v>
                </c:pt>
                <c:pt idx="16">
                  <c:v>2.3839999999999999</c:v>
                </c:pt>
                <c:pt idx="17">
                  <c:v>2.7450000000000001</c:v>
                </c:pt>
                <c:pt idx="18">
                  <c:v>4.149</c:v>
                </c:pt>
                <c:pt idx="19">
                  <c:v>4.6109999999999998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49-483A-B324-19E1C23E3562}"/>
            </c:ext>
          </c:extLst>
        </c:ser>
        <c:ser>
          <c:idx val="3"/>
          <c:order val="3"/>
          <c:tx>
            <c:strRef>
              <c:f>'Figure Data'!$E$71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Data'!$E$72:$E$91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1.7999999999999999E-2</c:v>
                </c:pt>
                <c:pt idx="14">
                  <c:v>4.3999999999999997E-2</c:v>
                </c:pt>
                <c:pt idx="15">
                  <c:v>0.13600000000000001</c:v>
                </c:pt>
                <c:pt idx="16">
                  <c:v>0.23100000000000001</c:v>
                </c:pt>
                <c:pt idx="17">
                  <c:v>0.433</c:v>
                </c:pt>
                <c:pt idx="18">
                  <c:v>0.79300000000000004</c:v>
                </c:pt>
                <c:pt idx="19">
                  <c:v>1.2549999999999999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49-483A-B324-19E1C23E3562}"/>
            </c:ext>
          </c:extLst>
        </c:ser>
        <c:ser>
          <c:idx val="4"/>
          <c:order val="4"/>
          <c:tx>
            <c:strRef>
              <c:f>'Figure Data'!$F$71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Data'!$A$72:$A$91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Data'!$F$72:$F$91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0.02</c:v>
                </c:pt>
                <c:pt idx="15">
                  <c:v>4.8000000000000001E-2</c:v>
                </c:pt>
                <c:pt idx="16">
                  <c:v>0.128</c:v>
                </c:pt>
                <c:pt idx="17">
                  <c:v>0.17</c:v>
                </c:pt>
                <c:pt idx="18">
                  <c:v>0.374</c:v>
                </c:pt>
                <c:pt idx="19">
                  <c:v>0.54500000000000004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49-483A-B324-19E1C23E3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051375"/>
        <c:axId val="730673695"/>
      </c:lineChart>
      <c:catAx>
        <c:axId val="717051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73695"/>
        <c:crosses val="autoZero"/>
        <c:auto val="1"/>
        <c:lblAlgn val="ctr"/>
        <c:lblOffset val="100"/>
        <c:tickLblSkip val="1"/>
        <c:noMultiLvlLbl val="0"/>
      </c:catAx>
      <c:valAx>
        <c:axId val="7306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/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4.81003406532466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051375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before FiT</a:t>
            </a: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      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4117441807282777"/>
          <c:y val="1.13114811717806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6607558959275"/>
          <c:y val="0.12952183145816257"/>
          <c:w val="0.85157310134557407"/>
          <c:h val="0.72640273722998561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Data'!$B$94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Data'!$B$95:$B$114</c:f>
              <c:numCache>
                <c:formatCode>General</c:formatCode>
                <c:ptCount val="20"/>
                <c:pt idx="0">
                  <c:v>465.81807446487545</c:v>
                </c:pt>
                <c:pt idx="1">
                  <c:v>472.13898677792508</c:v>
                </c:pt>
                <c:pt idx="2">
                  <c:v>483.36632876586509</c:v>
                </c:pt>
                <c:pt idx="3">
                  <c:v>498.513301390533</c:v>
                </c:pt>
                <c:pt idx="4">
                  <c:v>517.80690467496504</c:v>
                </c:pt>
                <c:pt idx="5">
                  <c:v>540.17215312735004</c:v>
                </c:pt>
                <c:pt idx="6">
                  <c:v>553.43994454504821</c:v>
                </c:pt>
                <c:pt idx="7">
                  <c:v>558.29843002645316</c:v>
                </c:pt>
                <c:pt idx="8">
                  <c:v>545.32033266881876</c:v>
                </c:pt>
                <c:pt idx="9">
                  <c:v>504.32924627240436</c:v>
                </c:pt>
                <c:pt idx="10">
                  <c:v>448.15913342632655</c:v>
                </c:pt>
                <c:pt idx="11">
                  <c:v>403.36143454311303</c:v>
                </c:pt>
                <c:pt idx="12">
                  <c:v>387.11566079036322</c:v>
                </c:pt>
                <c:pt idx="13">
                  <c:v>374.19296110692284</c:v>
                </c:pt>
                <c:pt idx="14">
                  <c:v>357.6701156983313</c:v>
                </c:pt>
                <c:pt idx="15">
                  <c:v>345.60989565863036</c:v>
                </c:pt>
                <c:pt idx="16">
                  <c:v>341.1841718594581</c:v>
                </c:pt>
                <c:pt idx="17">
                  <c:v>341.20852838205099</c:v>
                </c:pt>
                <c:pt idx="18">
                  <c:v>336.97959227091593</c:v>
                </c:pt>
                <c:pt idx="19">
                  <c:v>342.8510160394577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EC1-8153-9BD8597010A6}"/>
            </c:ext>
          </c:extLst>
        </c:ser>
        <c:ser>
          <c:idx val="1"/>
          <c:order val="1"/>
          <c:tx>
            <c:strRef>
              <c:f>'Figure Data'!$C$94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Data'!$C$95:$C$114</c:f>
              <c:numCache>
                <c:formatCode>General</c:formatCode>
                <c:ptCount val="20"/>
                <c:pt idx="0">
                  <c:v>458.86412241365309</c:v>
                </c:pt>
                <c:pt idx="1">
                  <c:v>460.00875015333469</c:v>
                </c:pt>
                <c:pt idx="2">
                  <c:v>465.9891613175983</c:v>
                </c:pt>
                <c:pt idx="3">
                  <c:v>480.61446343151539</c:v>
                </c:pt>
                <c:pt idx="4">
                  <c:v>498.15253598399806</c:v>
                </c:pt>
                <c:pt idx="5">
                  <c:v>518.07797782788589</c:v>
                </c:pt>
                <c:pt idx="6">
                  <c:v>520.48762154616134</c:v>
                </c:pt>
                <c:pt idx="7">
                  <c:v>519.32687038193455</c:v>
                </c:pt>
                <c:pt idx="8">
                  <c:v>499.37630425696233</c:v>
                </c:pt>
                <c:pt idx="9">
                  <c:v>497.15913390538992</c:v>
                </c:pt>
                <c:pt idx="10">
                  <c:v>464.63319940052008</c:v>
                </c:pt>
                <c:pt idx="11">
                  <c:v>405.16091398982451</c:v>
                </c:pt>
                <c:pt idx="12">
                  <c:v>393.80331200620458</c:v>
                </c:pt>
                <c:pt idx="13">
                  <c:v>395.86647328075196</c:v>
                </c:pt>
                <c:pt idx="14">
                  <c:v>383.11762098817906</c:v>
                </c:pt>
                <c:pt idx="15">
                  <c:v>356.62930198402421</c:v>
                </c:pt>
                <c:pt idx="16">
                  <c:v>357.20342949201569</c:v>
                </c:pt>
                <c:pt idx="17">
                  <c:v>362.85489417739473</c:v>
                </c:pt>
                <c:pt idx="18">
                  <c:v>361.83723073283329</c:v>
                </c:pt>
                <c:pt idx="19">
                  <c:v>357.46357781858342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EC1-8153-9BD8597010A6}"/>
            </c:ext>
          </c:extLst>
        </c:ser>
        <c:ser>
          <c:idx val="2"/>
          <c:order val="2"/>
          <c:tx>
            <c:strRef>
              <c:f>'Figure Data'!$D$94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Data'!$D$95:$D$114</c:f>
              <c:numCache>
                <c:formatCode>General</c:formatCode>
                <c:ptCount val="20"/>
                <c:pt idx="0">
                  <c:v>439.12408919631014</c:v>
                </c:pt>
                <c:pt idx="1">
                  <c:v>426.30147048654703</c:v>
                </c:pt>
                <c:pt idx="2">
                  <c:v>422.9590130607175</c:v>
                </c:pt>
                <c:pt idx="3">
                  <c:v>431.42591820964248</c:v>
                </c:pt>
                <c:pt idx="4">
                  <c:v>446.79111172455504</c:v>
                </c:pt>
                <c:pt idx="5">
                  <c:v>466.64135483532311</c:v>
                </c:pt>
                <c:pt idx="6">
                  <c:v>488.67541927452362</c:v>
                </c:pt>
                <c:pt idx="7">
                  <c:v>512.98707315050444</c:v>
                </c:pt>
                <c:pt idx="8">
                  <c:v>538.73533708637717</c:v>
                </c:pt>
                <c:pt idx="9">
                  <c:v>566.06736634632603</c:v>
                </c:pt>
                <c:pt idx="10">
                  <c:v>594.81910283511945</c:v>
                </c:pt>
                <c:pt idx="11">
                  <c:v>624.51942107880893</c:v>
                </c:pt>
                <c:pt idx="12">
                  <c:v>651.89405187668808</c:v>
                </c:pt>
                <c:pt idx="13">
                  <c:v>631.56836117702483</c:v>
                </c:pt>
                <c:pt idx="14">
                  <c:v>410.6072112776987</c:v>
                </c:pt>
                <c:pt idx="15">
                  <c:v>423.30469868757791</c:v>
                </c:pt>
                <c:pt idx="16">
                  <c:v>444.97561837828789</c:v>
                </c:pt>
                <c:pt idx="17">
                  <c:v>450.57686499424477</c:v>
                </c:pt>
                <c:pt idx="18">
                  <c:v>384.45882797702473</c:v>
                </c:pt>
                <c:pt idx="19">
                  <c:v>376.23781084619668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EC1-8153-9BD8597010A6}"/>
            </c:ext>
          </c:extLst>
        </c:ser>
        <c:ser>
          <c:idx val="4"/>
          <c:order val="3"/>
          <c:tx>
            <c:strRef>
              <c:f>'Figure Data'!$F$94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Data'!$F$95:$F$114</c:f>
              <c:numCache>
                <c:formatCode>General</c:formatCode>
                <c:ptCount val="20"/>
                <c:pt idx="0">
                  <c:v>422.52952088495721</c:v>
                </c:pt>
                <c:pt idx="1">
                  <c:v>408.23827542365598</c:v>
                </c:pt>
                <c:pt idx="2">
                  <c:v>412.33577181848682</c:v>
                </c:pt>
                <c:pt idx="3">
                  <c:v>424.85178837336179</c:v>
                </c:pt>
                <c:pt idx="4">
                  <c:v>442.61264941334798</c:v>
                </c:pt>
                <c:pt idx="5">
                  <c:v>464.55193690940962</c:v>
                </c:pt>
                <c:pt idx="6">
                  <c:v>488.13487529429739</c:v>
                </c:pt>
                <c:pt idx="7">
                  <c:v>512.9189071702358</c:v>
                </c:pt>
                <c:pt idx="8">
                  <c:v>538.96541346991819</c:v>
                </c:pt>
                <c:pt idx="9">
                  <c:v>566.3389890881856</c:v>
                </c:pt>
                <c:pt idx="10">
                  <c:v>595.10755548693521</c:v>
                </c:pt>
                <c:pt idx="11">
                  <c:v>625.34249301144689</c:v>
                </c:pt>
                <c:pt idx="12">
                  <c:v>657.11904816070376</c:v>
                </c:pt>
                <c:pt idx="13">
                  <c:v>690.51612567532743</c:v>
                </c:pt>
                <c:pt idx="14">
                  <c:v>722.38080437804524</c:v>
                </c:pt>
                <c:pt idx="15">
                  <c:v>755.03605839566558</c:v>
                </c:pt>
                <c:pt idx="16">
                  <c:v>781.07275246373638</c:v>
                </c:pt>
                <c:pt idx="17">
                  <c:v>817.1255735434778</c:v>
                </c:pt>
                <c:pt idx="18">
                  <c:v>827.471508847265</c:v>
                </c:pt>
                <c:pt idx="19">
                  <c:v>855.18025962703155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EC1-8153-9BD8597010A6}"/>
            </c:ext>
          </c:extLst>
        </c:ser>
        <c:ser>
          <c:idx val="3"/>
          <c:order val="4"/>
          <c:tx>
            <c:strRef>
              <c:f>'Figure Data'!$E$94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Data'!$A$95:$A$114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Data'!$E$95:$E$114</c:f>
              <c:numCache>
                <c:formatCode>General</c:formatCode>
                <c:ptCount val="20"/>
                <c:pt idx="0">
                  <c:v>429.05023214630432</c:v>
                </c:pt>
                <c:pt idx="1">
                  <c:v>414.90098726558847</c:v>
                </c:pt>
                <c:pt idx="2">
                  <c:v>415.08898346891442</c:v>
                </c:pt>
                <c:pt idx="3">
                  <c:v>425.23994038748134</c:v>
                </c:pt>
                <c:pt idx="4">
                  <c:v>442.57938635595735</c:v>
                </c:pt>
                <c:pt idx="5">
                  <c:v>464.51665224652561</c:v>
                </c:pt>
                <c:pt idx="6">
                  <c:v>488.09742930482588</c:v>
                </c:pt>
                <c:pt idx="7">
                  <c:v>512.87916064764897</c:v>
                </c:pt>
                <c:pt idx="8">
                  <c:v>538.92319998769585</c:v>
                </c:pt>
                <c:pt idx="9">
                  <c:v>566.29417224253643</c:v>
                </c:pt>
                <c:pt idx="10">
                  <c:v>595.05996773873164</c:v>
                </c:pt>
                <c:pt idx="11">
                  <c:v>625.29199443536857</c:v>
                </c:pt>
                <c:pt idx="12">
                  <c:v>657.06543240264011</c:v>
                </c:pt>
                <c:pt idx="13">
                  <c:v>687.55622842073171</c:v>
                </c:pt>
                <c:pt idx="14">
                  <c:v>718.78509150897094</c:v>
                </c:pt>
                <c:pt idx="15">
                  <c:v>741.43533855800274</c:v>
                </c:pt>
                <c:pt idx="16">
                  <c:v>765.57707681485044</c:v>
                </c:pt>
                <c:pt idx="17">
                  <c:v>778.66921014547131</c:v>
                </c:pt>
                <c:pt idx="18">
                  <c:v>773.97436419557937</c:v>
                </c:pt>
                <c:pt idx="19">
                  <c:v>754.31426538736673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5F-4EC1-8153-9BD85970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228016"/>
        <c:axId val="86747072"/>
      </c:lineChart>
      <c:catAx>
        <c:axId val="582228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072"/>
        <c:crosses val="autoZero"/>
        <c:auto val="1"/>
        <c:lblAlgn val="ctr"/>
        <c:lblOffset val="100"/>
        <c:tickLblSkip val="1"/>
        <c:noMultiLvlLbl val="0"/>
      </c:catAx>
      <c:valAx>
        <c:axId val="867470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70424031110337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22801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Cost of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b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420189610558291"/>
          <c:y val="2.7253663364466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6486228137655"/>
          <c:y val="0.1281741933988623"/>
          <c:w val="0.84498213393316368"/>
          <c:h val="0.72763633054959698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Data'!$B$117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Data'!$B$118:$B$137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C-413B-A363-F960A7902AEE}"/>
            </c:ext>
          </c:extLst>
        </c:ser>
        <c:ser>
          <c:idx val="1"/>
          <c:order val="1"/>
          <c:tx>
            <c:strRef>
              <c:f>'Figure Data'!$C$117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Data'!$C$118:$C$137</c:f>
              <c:numCache>
                <c:formatCode>General</c:formatCode>
                <c:ptCount val="20"/>
                <c:pt idx="0">
                  <c:v>2.967655112890847</c:v>
                </c:pt>
                <c:pt idx="1">
                  <c:v>5.4880666619611125</c:v>
                </c:pt>
                <c:pt idx="2">
                  <c:v>8.1138014639451299</c:v>
                </c:pt>
                <c:pt idx="3">
                  <c:v>9.6919096662805604</c:v>
                </c:pt>
                <c:pt idx="4">
                  <c:v>11.273175183059346</c:v>
                </c:pt>
                <c:pt idx="5">
                  <c:v>15.694254125271037</c:v>
                </c:pt>
                <c:pt idx="6">
                  <c:v>36.207311575620544</c:v>
                </c:pt>
                <c:pt idx="7">
                  <c:v>53.426800326665081</c:v>
                </c:pt>
                <c:pt idx="8">
                  <c:v>74.60810828055493</c:v>
                </c:pt>
                <c:pt idx="9">
                  <c:v>88.787230605906814</c:v>
                </c:pt>
                <c:pt idx="10">
                  <c:v>92.555129652471265</c:v>
                </c:pt>
                <c:pt idx="11">
                  <c:v>81.059415007563331</c:v>
                </c:pt>
                <c:pt idx="12">
                  <c:v>77.509096228164452</c:v>
                </c:pt>
                <c:pt idx="13">
                  <c:v>76.320688060239448</c:v>
                </c:pt>
                <c:pt idx="14">
                  <c:v>73.719039925123482</c:v>
                </c:pt>
                <c:pt idx="15">
                  <c:v>67.552559028804538</c:v>
                </c:pt>
                <c:pt idx="16">
                  <c:v>66.034233287740946</c:v>
                </c:pt>
                <c:pt idx="17">
                  <c:v>66.231505545255303</c:v>
                </c:pt>
                <c:pt idx="18">
                  <c:v>65.98554305078585</c:v>
                </c:pt>
                <c:pt idx="19">
                  <c:v>63.954731630030132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C-413B-A363-F960A7902AEE}"/>
            </c:ext>
          </c:extLst>
        </c:ser>
        <c:ser>
          <c:idx val="2"/>
          <c:order val="2"/>
          <c:tx>
            <c:strRef>
              <c:f>'Figure Data'!$D$117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Data'!$D$118:$D$137</c:f>
              <c:numCache>
                <c:formatCode>General</c:formatCode>
                <c:ptCount val="20"/>
                <c:pt idx="0">
                  <c:v>48.33369889731582</c:v>
                </c:pt>
                <c:pt idx="1">
                  <c:v>95.597165515891078</c:v>
                </c:pt>
                <c:pt idx="2">
                  <c:v>136.62672947931591</c:v>
                </c:pt>
                <c:pt idx="3">
                  <c:v>160.99589926734902</c:v>
                </c:pt>
                <c:pt idx="4">
                  <c:v>176.41859405050764</c:v>
                </c:pt>
                <c:pt idx="5">
                  <c:v>196.14110127078314</c:v>
                </c:pt>
                <c:pt idx="6">
                  <c:v>213.69389071198606</c:v>
                </c:pt>
                <c:pt idx="7">
                  <c:v>225.29941735537548</c:v>
                </c:pt>
                <c:pt idx="8">
                  <c:v>236.14817737381713</c:v>
                </c:pt>
                <c:pt idx="9">
                  <c:v>245.4535700727215</c:v>
                </c:pt>
                <c:pt idx="10">
                  <c:v>254.9066456403215</c:v>
                </c:pt>
                <c:pt idx="11">
                  <c:v>264.40374273049923</c:v>
                </c:pt>
                <c:pt idx="12">
                  <c:v>272.47962513483151</c:v>
                </c:pt>
                <c:pt idx="13">
                  <c:v>259.53739821047787</c:v>
                </c:pt>
                <c:pt idx="14">
                  <c:v>151.1457763981673</c:v>
                </c:pt>
                <c:pt idx="15">
                  <c:v>153.52965537053487</c:v>
                </c:pt>
                <c:pt idx="16">
                  <c:v>159.20003591189416</c:v>
                </c:pt>
                <c:pt idx="17">
                  <c:v>159.77249445020087</c:v>
                </c:pt>
                <c:pt idx="18">
                  <c:v>127.33430769141745</c:v>
                </c:pt>
                <c:pt idx="19">
                  <c:v>112.70493486358096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C-413B-A363-F960A7902AEE}"/>
            </c:ext>
          </c:extLst>
        </c:ser>
        <c:ser>
          <c:idx val="3"/>
          <c:order val="3"/>
          <c:tx>
            <c:strRef>
              <c:f>'Figure Data'!$E$117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Data'!$E$118:$E$137</c:f>
              <c:numCache>
                <c:formatCode>General</c:formatCode>
                <c:ptCount val="20"/>
                <c:pt idx="0">
                  <c:v>113.98051086641364</c:v>
                </c:pt>
                <c:pt idx="1">
                  <c:v>200.61659500716448</c:v>
                </c:pt>
                <c:pt idx="2">
                  <c:v>251.43770251995969</c:v>
                </c:pt>
                <c:pt idx="3">
                  <c:v>282.73494248762955</c:v>
                </c:pt>
                <c:pt idx="4">
                  <c:v>301.17711534650437</c:v>
                </c:pt>
                <c:pt idx="5">
                  <c:v>313.62408409815788</c:v>
                </c:pt>
                <c:pt idx="6">
                  <c:v>325.81529996421648</c:v>
                </c:pt>
                <c:pt idx="7">
                  <c:v>338.44470336361672</c:v>
                </c:pt>
                <c:pt idx="8">
                  <c:v>351.52579268019997</c:v>
                </c:pt>
                <c:pt idx="9">
                  <c:v>365.07242433183819</c:v>
                </c:pt>
                <c:pt idx="10">
                  <c:v>379.09868017881979</c:v>
                </c:pt>
                <c:pt idx="11">
                  <c:v>393.61892086074084</c:v>
                </c:pt>
                <c:pt idx="12">
                  <c:v>408.64783280064546</c:v>
                </c:pt>
                <c:pt idx="13">
                  <c:v>423.88956565330443</c:v>
                </c:pt>
                <c:pt idx="14">
                  <c:v>439.03506900990038</c:v>
                </c:pt>
                <c:pt idx="15">
                  <c:v>452.57308808449238</c:v>
                </c:pt>
                <c:pt idx="16">
                  <c:v>465.34595976290086</c:v>
                </c:pt>
                <c:pt idx="17">
                  <c:v>475.19222321853465</c:v>
                </c:pt>
                <c:pt idx="18">
                  <c:v>475.4087878462455</c:v>
                </c:pt>
                <c:pt idx="19">
                  <c:v>466.2846318014532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C-413B-A363-F960A7902AEE}"/>
            </c:ext>
          </c:extLst>
        </c:ser>
        <c:ser>
          <c:idx val="4"/>
          <c:order val="4"/>
          <c:tx>
            <c:strRef>
              <c:f>'Figure Data'!$F$117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Data'!$A$118:$A$137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Data'!$F$118:$F$137</c:f>
              <c:numCache>
                <c:formatCode>General</c:formatCode>
                <c:ptCount val="20"/>
                <c:pt idx="0">
                  <c:v>184.54921116700791</c:v>
                </c:pt>
                <c:pt idx="1">
                  <c:v>295.7107289021867</c:v>
                </c:pt>
                <c:pt idx="2">
                  <c:v>346.91940584992653</c:v>
                </c:pt>
                <c:pt idx="3">
                  <c:v>378.93452075301531</c:v>
                </c:pt>
                <c:pt idx="4">
                  <c:v>400.73359937905354</c:v>
                </c:pt>
                <c:pt idx="5">
                  <c:v>417.28812177973464</c:v>
                </c:pt>
                <c:pt idx="6">
                  <c:v>433.49960717703249</c:v>
                </c:pt>
                <c:pt idx="7">
                  <c:v>450.29320030444478</c:v>
                </c:pt>
                <c:pt idx="8">
                  <c:v>467.68681215104306</c:v>
                </c:pt>
                <c:pt idx="9">
                  <c:v>485.69876813808247</c:v>
                </c:pt>
                <c:pt idx="10">
                  <c:v>504.34774944577742</c:v>
                </c:pt>
                <c:pt idx="11">
                  <c:v>523.65274392250456</c:v>
                </c:pt>
                <c:pt idx="12">
                  <c:v>543.63326123430102</c:v>
                </c:pt>
                <c:pt idx="13">
                  <c:v>564.30892150044156</c:v>
                </c:pt>
                <c:pt idx="14">
                  <c:v>585.277539906372</c:v>
                </c:pt>
                <c:pt idx="15">
                  <c:v>606.10647361837187</c:v>
                </c:pt>
                <c:pt idx="16">
                  <c:v>625.74560158013219</c:v>
                </c:pt>
                <c:pt idx="17">
                  <c:v>648.20702541526828</c:v>
                </c:pt>
                <c:pt idx="18">
                  <c:v>660.65955482568904</c:v>
                </c:pt>
                <c:pt idx="19">
                  <c:v>680.26469008907748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C-413B-A363-F960A790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7312752"/>
        <c:axId val="2082695392"/>
      </c:lineChart>
      <c:catAx>
        <c:axId val="1847312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695392"/>
        <c:crosses val="autoZero"/>
        <c:auto val="1"/>
        <c:lblAlgn val="ctr"/>
        <c:lblOffset val="100"/>
        <c:tickLblSkip val="1"/>
        <c:noMultiLvlLbl val="0"/>
      </c:catAx>
      <c:valAx>
        <c:axId val="20826953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6044589515987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7312752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Retailer revenue after FiT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                                  c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2152839067552494"/>
          <c:y val="3.240506845889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6753846190615"/>
          <c:y val="0.12917842519872558"/>
          <c:w val="0.83437882071208791"/>
          <c:h val="0.7333526402901317"/>
        </c:manualLayout>
      </c:layout>
      <c:lineChart>
        <c:grouping val="standard"/>
        <c:varyColors val="0"/>
        <c:ser>
          <c:idx val="0"/>
          <c:order val="0"/>
          <c:tx>
            <c:strRef>
              <c:f>'Figure Data'!$B$140</c:f>
              <c:strCache>
                <c:ptCount val="1"/>
                <c:pt idx="0">
                  <c:v>FiT 0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Data'!$B$141:$B$160</c:f>
              <c:numCache>
                <c:formatCode>General</c:formatCode>
                <c:ptCount val="20"/>
                <c:pt idx="0">
                  <c:v>465.81807446487545</c:v>
                </c:pt>
                <c:pt idx="1">
                  <c:v>472.13898677792508</c:v>
                </c:pt>
                <c:pt idx="2">
                  <c:v>483.36632876586509</c:v>
                </c:pt>
                <c:pt idx="3">
                  <c:v>498.513301390533</c:v>
                </c:pt>
                <c:pt idx="4">
                  <c:v>517.80690467496504</c:v>
                </c:pt>
                <c:pt idx="5">
                  <c:v>540.17215312735004</c:v>
                </c:pt>
                <c:pt idx="6">
                  <c:v>553.43994454504821</c:v>
                </c:pt>
                <c:pt idx="7">
                  <c:v>558.29843002645316</c:v>
                </c:pt>
                <c:pt idx="8">
                  <c:v>545.32033266881876</c:v>
                </c:pt>
                <c:pt idx="9">
                  <c:v>504.32924627240436</c:v>
                </c:pt>
                <c:pt idx="10">
                  <c:v>448.15913342632655</c:v>
                </c:pt>
                <c:pt idx="11">
                  <c:v>403.36143454311303</c:v>
                </c:pt>
                <c:pt idx="12">
                  <c:v>387.11566079036322</c:v>
                </c:pt>
                <c:pt idx="13">
                  <c:v>374.19296110692284</c:v>
                </c:pt>
                <c:pt idx="14">
                  <c:v>357.6701156983313</c:v>
                </c:pt>
                <c:pt idx="15">
                  <c:v>345.60989565863036</c:v>
                </c:pt>
                <c:pt idx="16">
                  <c:v>341.1841718594581</c:v>
                </c:pt>
                <c:pt idx="17">
                  <c:v>341.20852838205099</c:v>
                </c:pt>
                <c:pt idx="18">
                  <c:v>336.97959227091593</c:v>
                </c:pt>
                <c:pt idx="19">
                  <c:v>342.8510160394577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31-479B-9E33-2D0AF38DDFEB}"/>
            </c:ext>
          </c:extLst>
        </c:ser>
        <c:ser>
          <c:idx val="1"/>
          <c:order val="1"/>
          <c:tx>
            <c:strRef>
              <c:f>'Figure Data'!$C$140</c:f>
              <c:strCache>
                <c:ptCount val="1"/>
                <c:pt idx="0">
                  <c:v>FiT 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Data'!$C$141:$C$160</c:f>
              <c:numCache>
                <c:formatCode>General</c:formatCode>
                <c:ptCount val="20"/>
                <c:pt idx="0">
                  <c:v>455.8964673007622</c:v>
                </c:pt>
                <c:pt idx="1">
                  <c:v>454.52068349137369</c:v>
                </c:pt>
                <c:pt idx="2">
                  <c:v>457.87535985365304</c:v>
                </c:pt>
                <c:pt idx="3">
                  <c:v>470.92255376523428</c:v>
                </c:pt>
                <c:pt idx="4">
                  <c:v>486.87936080093857</c:v>
                </c:pt>
                <c:pt idx="5">
                  <c:v>502.38372370261516</c:v>
                </c:pt>
                <c:pt idx="6">
                  <c:v>484.28030997054094</c:v>
                </c:pt>
                <c:pt idx="7">
                  <c:v>465.9000700552694</c:v>
                </c:pt>
                <c:pt idx="8">
                  <c:v>424.7681959764069</c:v>
                </c:pt>
                <c:pt idx="9">
                  <c:v>408.37190329948311</c:v>
                </c:pt>
                <c:pt idx="10">
                  <c:v>372.07806974804885</c:v>
                </c:pt>
                <c:pt idx="11">
                  <c:v>324.10149898226132</c:v>
                </c:pt>
                <c:pt idx="12">
                  <c:v>316.29421577803998</c:v>
                </c:pt>
                <c:pt idx="13">
                  <c:v>319.54578522051264</c:v>
                </c:pt>
                <c:pt idx="14">
                  <c:v>309.39858106305536</c:v>
                </c:pt>
                <c:pt idx="15">
                  <c:v>289.07674295521963</c:v>
                </c:pt>
                <c:pt idx="16">
                  <c:v>291.16919620427461</c:v>
                </c:pt>
                <c:pt idx="17">
                  <c:v>296.62338863213938</c:v>
                </c:pt>
                <c:pt idx="18">
                  <c:v>295.85168768204744</c:v>
                </c:pt>
                <c:pt idx="19">
                  <c:v>293.50884618855321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1-479B-9E33-2D0AF38DDFEB}"/>
            </c:ext>
          </c:extLst>
        </c:ser>
        <c:ser>
          <c:idx val="2"/>
          <c:order val="2"/>
          <c:tx>
            <c:strRef>
              <c:f>'Figure Data'!$D$140</c:f>
              <c:strCache>
                <c:ptCount val="1"/>
                <c:pt idx="0">
                  <c:v>FiT 50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Data'!$D$141:$D$160</c:f>
              <c:numCache>
                <c:formatCode>General</c:formatCode>
                <c:ptCount val="20"/>
                <c:pt idx="0">
                  <c:v>390.79039029899451</c:v>
                </c:pt>
                <c:pt idx="1">
                  <c:v>330.70430497065627</c:v>
                </c:pt>
                <c:pt idx="2">
                  <c:v>286.33228358140127</c:v>
                </c:pt>
                <c:pt idx="3">
                  <c:v>270.43001894229326</c:v>
                </c:pt>
                <c:pt idx="4">
                  <c:v>270.3725176740474</c:v>
                </c:pt>
                <c:pt idx="5">
                  <c:v>270.50025356454</c:v>
                </c:pt>
                <c:pt idx="6">
                  <c:v>274.9815285625379</c:v>
                </c:pt>
                <c:pt idx="7">
                  <c:v>287.68765579512842</c:v>
                </c:pt>
                <c:pt idx="8">
                  <c:v>302.58715971256021</c:v>
                </c:pt>
                <c:pt idx="9">
                  <c:v>320.61379627360469</c:v>
                </c:pt>
                <c:pt idx="10">
                  <c:v>339.91245719479804</c:v>
                </c:pt>
                <c:pt idx="11">
                  <c:v>360.11567834830964</c:v>
                </c:pt>
                <c:pt idx="12">
                  <c:v>379.41442674185629</c:v>
                </c:pt>
                <c:pt idx="13">
                  <c:v>372.03096296654684</c:v>
                </c:pt>
                <c:pt idx="14">
                  <c:v>259.46143487953168</c:v>
                </c:pt>
                <c:pt idx="15">
                  <c:v>269.77504331704256</c:v>
                </c:pt>
                <c:pt idx="16">
                  <c:v>285.77558246639376</c:v>
                </c:pt>
                <c:pt idx="17">
                  <c:v>290.80437054404405</c:v>
                </c:pt>
                <c:pt idx="18">
                  <c:v>257.1245202856071</c:v>
                </c:pt>
                <c:pt idx="19">
                  <c:v>263.53287598261551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31-479B-9E33-2D0AF38DDFEB}"/>
            </c:ext>
          </c:extLst>
        </c:ser>
        <c:ser>
          <c:idx val="3"/>
          <c:order val="3"/>
          <c:tx>
            <c:strRef>
              <c:f>'Figure Data'!$E$140</c:f>
              <c:strCache>
                <c:ptCount val="1"/>
                <c:pt idx="0">
                  <c:v>FiT 75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Data'!$E$141:$E$160</c:f>
              <c:numCache>
                <c:formatCode>General</c:formatCode>
                <c:ptCount val="20"/>
                <c:pt idx="0">
                  <c:v>315.06972127989081</c:v>
                </c:pt>
                <c:pt idx="1">
                  <c:v>214.28439225842442</c:v>
                </c:pt>
                <c:pt idx="2">
                  <c:v>163.65128094895437</c:v>
                </c:pt>
                <c:pt idx="3">
                  <c:v>142.50499789985173</c:v>
                </c:pt>
                <c:pt idx="4">
                  <c:v>141.40227100945305</c:v>
                </c:pt>
                <c:pt idx="5">
                  <c:v>150.89256814836784</c:v>
                </c:pt>
                <c:pt idx="6">
                  <c:v>162.28212934060988</c:v>
                </c:pt>
                <c:pt idx="7">
                  <c:v>174.43445728403205</c:v>
                </c:pt>
                <c:pt idx="8">
                  <c:v>187.39740730749614</c:v>
                </c:pt>
                <c:pt idx="9">
                  <c:v>201.22174791069853</c:v>
                </c:pt>
                <c:pt idx="10">
                  <c:v>215.96128755991236</c:v>
                </c:pt>
                <c:pt idx="11">
                  <c:v>231.67307357462784</c:v>
                </c:pt>
                <c:pt idx="12">
                  <c:v>248.41759960199454</c:v>
                </c:pt>
                <c:pt idx="13">
                  <c:v>263.66666276742717</c:v>
                </c:pt>
                <c:pt idx="14">
                  <c:v>279.75002249907033</c:v>
                </c:pt>
                <c:pt idx="15">
                  <c:v>288.8622504735099</c:v>
                </c:pt>
                <c:pt idx="16">
                  <c:v>300.23111705194998</c:v>
                </c:pt>
                <c:pt idx="17">
                  <c:v>303.476986926937</c:v>
                </c:pt>
                <c:pt idx="18">
                  <c:v>298.56557634933398</c:v>
                </c:pt>
                <c:pt idx="19">
                  <c:v>288.02963358591302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31-479B-9E33-2D0AF38DDFEB}"/>
            </c:ext>
          </c:extLst>
        </c:ser>
        <c:ser>
          <c:idx val="4"/>
          <c:order val="4"/>
          <c:tx>
            <c:strRef>
              <c:f>'Figure Data'!$F$140</c:f>
              <c:strCache>
                <c:ptCount val="1"/>
                <c:pt idx="0">
                  <c:v>FiT 100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'Figure Data'!$A$141:$A$160</c:f>
              <c:numCache>
                <c:formatCode>General</c:formatCode>
                <c:ptCount val="2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</c:numCache>
            </c:numRef>
          </c:cat>
          <c:val>
            <c:numRef>
              <c:f>'Figure Data'!$F$141:$F$160</c:f>
              <c:numCache>
                <c:formatCode>General</c:formatCode>
                <c:ptCount val="20"/>
                <c:pt idx="0">
                  <c:v>237.9803097179491</c:v>
                </c:pt>
                <c:pt idx="1">
                  <c:v>112.52754652146949</c:v>
                </c:pt>
                <c:pt idx="2">
                  <c:v>65.416365968559887</c:v>
                </c:pt>
                <c:pt idx="3">
                  <c:v>45.917267620346607</c:v>
                </c:pt>
                <c:pt idx="4">
                  <c:v>41.879050034294139</c:v>
                </c:pt>
                <c:pt idx="5">
                  <c:v>47.263815129675002</c:v>
                </c:pt>
                <c:pt idx="6">
                  <c:v>54.635268117265326</c:v>
                </c:pt>
                <c:pt idx="7">
                  <c:v>62.625706865790576</c:v>
                </c:pt>
                <c:pt idx="8">
                  <c:v>71.278601318875175</c:v>
                </c:pt>
                <c:pt idx="9">
                  <c:v>80.640220950103696</c:v>
                </c:pt>
                <c:pt idx="10">
                  <c:v>90.759806041157802</c:v>
                </c:pt>
                <c:pt idx="11">
                  <c:v>101.68974908894225</c:v>
                </c:pt>
                <c:pt idx="12">
                  <c:v>113.4857869264023</c:v>
                </c:pt>
                <c:pt idx="13">
                  <c:v>126.20720417488579</c:v>
                </c:pt>
                <c:pt idx="14">
                  <c:v>137.10326447167327</c:v>
                </c:pt>
                <c:pt idx="15">
                  <c:v>148.92958477729383</c:v>
                </c:pt>
                <c:pt idx="16">
                  <c:v>155.32715088360374</c:v>
                </c:pt>
                <c:pt idx="17">
                  <c:v>168.91854812821055</c:v>
                </c:pt>
                <c:pt idx="18">
                  <c:v>166.81195402157533</c:v>
                </c:pt>
                <c:pt idx="19">
                  <c:v>174.91556953795404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31-479B-9E33-2D0AF38DD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496"/>
        <c:axId val="86760384"/>
      </c:lineChart>
      <c:catAx>
        <c:axId val="2350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60384"/>
        <c:crosses val="autoZero"/>
        <c:auto val="1"/>
        <c:lblAlgn val="ctr"/>
        <c:lblOffset val="100"/>
        <c:tickLblSkip val="1"/>
        <c:noMultiLvlLbl val="0"/>
      </c:catAx>
      <c:valAx>
        <c:axId val="8676038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$'000</a:t>
                </a:r>
              </a:p>
            </c:rich>
          </c:tx>
          <c:layout>
            <c:manualLayout>
              <c:xMode val="edge"/>
              <c:yMode val="edge"/>
              <c:x val="0"/>
              <c:y val="2.99125090096106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0584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imported energy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                                           </a:t>
            </a:r>
            <a:r>
              <a:rPr lang="en-AU" sz="2000" b="1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a</a:t>
            </a:r>
            <a:endParaRPr lang="en-AU" b="1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633666701927142"/>
          <c:y val="1.3943337012601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2863048545558398"/>
          <c:w val="0.86486351706036746"/>
          <c:h val="0.72733614077164555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Data'!$M$3:$M$22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2-4EB5-A878-A8A102D67807}"/>
            </c:ext>
          </c:extLst>
        </c:ser>
        <c:ser>
          <c:idx val="1"/>
          <c:order val="1"/>
          <c:tx>
            <c:strRef>
              <c:f>'Scenario Data'!$N$2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Data'!$N$3:$N$22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2-4EB5-A878-A8A102D67807}"/>
            </c:ext>
          </c:extLst>
        </c:ser>
        <c:ser>
          <c:idx val="2"/>
          <c:order val="2"/>
          <c:tx>
            <c:strRef>
              <c:f>'Scenario Data'!$O$2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Data'!$O$3:$O$22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2-4EB5-A878-A8A102D67807}"/>
            </c:ext>
          </c:extLst>
        </c:ser>
        <c:ser>
          <c:idx val="3"/>
          <c:order val="3"/>
          <c:tx>
            <c:strRef>
              <c:f>'Scenario Data'!$P$2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Data'!$P$3:$P$22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2-4EB5-A878-A8A102D67807}"/>
            </c:ext>
          </c:extLst>
        </c:ser>
        <c:ser>
          <c:idx val="4"/>
          <c:order val="4"/>
          <c:tx>
            <c:strRef>
              <c:f>'Scenario Data'!$Q$2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Data'!$L$3:$L$22</c:f>
              <c:numCache>
                <c:formatCode>General</c:formatCode>
                <c:ptCount val="20"/>
              </c:numCache>
            </c:numRef>
          </c:cat>
          <c:val>
            <c:numRef>
              <c:f>'Scenario Data'!$Q$3:$Q$22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22-4EB5-A878-A8A102D67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6800031"/>
        <c:axId val="942285311"/>
      </c:lineChart>
      <c:catAx>
        <c:axId val="94680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85311"/>
        <c:crosses val="autoZero"/>
        <c:auto val="1"/>
        <c:lblAlgn val="ctr"/>
        <c:lblOffset val="100"/>
        <c:tickLblSkip val="1"/>
        <c:noMultiLvlLbl val="0"/>
      </c:catAx>
      <c:valAx>
        <c:axId val="942285311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</a:p>
            </c:rich>
          </c:tx>
          <c:layout>
            <c:manualLayout>
              <c:xMode val="edge"/>
              <c:yMode val="edge"/>
              <c:x val="0"/>
              <c:y val="2.32434181317658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800031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79802555302216"/>
          <c:y val="0.15990313192910532"/>
          <c:w val="0.51805791717895733"/>
          <c:h val="0.1944939721517861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Annual exported energy</a:t>
            </a:r>
          </a:p>
          <a:p>
            <a:pPr algn="ctr">
              <a:defRPr>
                <a:solidFill>
                  <a:sysClr val="windowText" lastClr="000000"/>
                </a:solidFill>
              </a:defRPr>
            </a:pPr>
            <a:r>
              <a:rPr lang="en-AU" sz="1400" b="1" i="0" u="none" strike="noStrike" baseline="0">
                <a:effectLst/>
              </a:rPr>
              <a:t>                                                  </a:t>
            </a:r>
            <a:r>
              <a:rPr lang="en-AU" sz="2000" b="1" i="0" u="none" strike="noStrike" baseline="0">
                <a:effectLst/>
              </a:rPr>
              <a:t>b</a:t>
            </a:r>
            <a:endParaRPr lang="en-AU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92965572615341"/>
          <c:y val="1.86835610265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47594050743653E-2"/>
          <c:y val="0.128750793683305"/>
          <c:w val="0.84523877740467812"/>
          <c:h val="0.72902243819511292"/>
        </c:manualLayout>
      </c:layout>
      <c:lineChart>
        <c:grouping val="standard"/>
        <c:varyColors val="0"/>
        <c:ser>
          <c:idx val="0"/>
          <c:order val="0"/>
          <c:tx>
            <c:strRef>
              <c:f>'Scenario Data'!$M$26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Data'!$M$27:$M$46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3-43A7-813C-653D6DFE92B0}"/>
            </c:ext>
          </c:extLst>
        </c:ser>
        <c:ser>
          <c:idx val="1"/>
          <c:order val="1"/>
          <c:tx>
            <c:strRef>
              <c:f>'Scenario Data'!$N$26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Data'!$N$27:$N$46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3-43A7-813C-653D6DFE92B0}"/>
            </c:ext>
          </c:extLst>
        </c:ser>
        <c:ser>
          <c:idx val="2"/>
          <c:order val="2"/>
          <c:tx>
            <c:strRef>
              <c:f>'Scenario Data'!$O$26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Data'!$O$27:$O$46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93-43A7-813C-653D6DFE92B0}"/>
            </c:ext>
          </c:extLst>
        </c:ser>
        <c:ser>
          <c:idx val="3"/>
          <c:order val="3"/>
          <c:tx>
            <c:strRef>
              <c:f>'Scenario Data'!$P$26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Data'!$P$27:$P$46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93-43A7-813C-653D6DFE92B0}"/>
            </c:ext>
          </c:extLst>
        </c:ser>
        <c:ser>
          <c:idx val="4"/>
          <c:order val="4"/>
          <c:tx>
            <c:strRef>
              <c:f>'Scenario Data'!$Q$26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prstDash val="lgDash"/>
              <a:round/>
            </a:ln>
            <a:effectLst/>
          </c:spPr>
          <c:marker>
            <c:symbol val="none"/>
          </c:marker>
          <c:cat>
            <c:numRef>
              <c:f>'Scenario Data'!$L$27:$L$46</c:f>
              <c:numCache>
                <c:formatCode>General</c:formatCode>
                <c:ptCount val="20"/>
              </c:numCache>
            </c:numRef>
          </c:cat>
          <c:val>
            <c:numRef>
              <c:f>'Scenario Data'!$Q$27:$Q$46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93-43A7-813C-653D6DFE9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110783"/>
        <c:axId val="942291135"/>
      </c:lineChart>
      <c:catAx>
        <c:axId val="68211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291135"/>
        <c:crosses val="autoZero"/>
        <c:auto val="1"/>
        <c:lblAlgn val="ctr"/>
        <c:lblOffset val="100"/>
        <c:tickLblSkip val="1"/>
        <c:noMultiLvlLbl val="0"/>
      </c:catAx>
      <c:valAx>
        <c:axId val="942291135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800">
                    <a:solidFill>
                      <a:sysClr val="windowText" lastClr="000000"/>
                    </a:solidFill>
                  </a:rPr>
                  <a:t>MWh</a:t>
                </a:r>
                <a:endParaRPr lang="en-A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3.4285870516185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110783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460939315105742"/>
          <c:y val="0.15127987833603015"/>
          <c:w val="0.51992589161648917"/>
          <c:h val="0.19502187226596676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285188</xdr:colOff>
      <xdr:row>14</xdr:row>
      <xdr:rowOff>168978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0365D35-3A62-4368-8680-4F01D1C0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159124</xdr:rowOff>
    </xdr:from>
    <xdr:to>
      <xdr:col>4</xdr:col>
      <xdr:colOff>295401</xdr:colOff>
      <xdr:row>27</xdr:row>
      <xdr:rowOff>141740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906C3E1-DD63-4D38-BB14-A04A8CE04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7307</xdr:colOff>
      <xdr:row>2</xdr:row>
      <xdr:rowOff>0</xdr:rowOff>
    </xdr:from>
    <xdr:to>
      <xdr:col>9</xdr:col>
      <xdr:colOff>318344</xdr:colOff>
      <xdr:row>15</xdr:row>
      <xdr:rowOff>37145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F5B9C477-CB7A-4FA1-922F-2CD1DFE77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7307</xdr:colOff>
      <xdr:row>14</xdr:row>
      <xdr:rowOff>159124</xdr:rowOff>
    </xdr:from>
    <xdr:to>
      <xdr:col>9</xdr:col>
      <xdr:colOff>309584</xdr:colOff>
      <xdr:row>27</xdr:row>
      <xdr:rowOff>134855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7C7D83C0-844E-4A4E-8C50-95141CDEB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636494</xdr:colOff>
      <xdr:row>2</xdr:row>
      <xdr:rowOff>0</xdr:rowOff>
    </xdr:from>
    <xdr:to>
      <xdr:col>14</xdr:col>
      <xdr:colOff>271083</xdr:colOff>
      <xdr:row>14</xdr:row>
      <xdr:rowOff>160806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9A10C54-8658-41E6-816A-D122B8D85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636494</xdr:colOff>
      <xdr:row>14</xdr:row>
      <xdr:rowOff>159124</xdr:rowOff>
    </xdr:from>
    <xdr:to>
      <xdr:col>14</xdr:col>
      <xdr:colOff>283509</xdr:colOff>
      <xdr:row>27</xdr:row>
      <xdr:rowOff>135980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84269F0A-34CA-4007-9CFF-4E6A780DC3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636494</xdr:colOff>
      <xdr:row>27</xdr:row>
      <xdr:rowOff>114688</xdr:rowOff>
    </xdr:from>
    <xdr:to>
      <xdr:col>14</xdr:col>
      <xdr:colOff>331133</xdr:colOff>
      <xdr:row>40</xdr:row>
      <xdr:rowOff>103518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97D64BD-49D1-4D33-BD49-1816BE0ED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50</xdr:row>
      <xdr:rowOff>0</xdr:rowOff>
    </xdr:from>
    <xdr:to>
      <xdr:col>41</xdr:col>
      <xdr:colOff>276224</xdr:colOff>
      <xdr:row>63</xdr:row>
      <xdr:rowOff>9854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6DC84541-E6BB-48D4-9F60-0711DDBD0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63</xdr:row>
      <xdr:rowOff>0</xdr:rowOff>
    </xdr:from>
    <xdr:to>
      <xdr:col>41</xdr:col>
      <xdr:colOff>286437</xdr:colOff>
      <xdr:row>73</xdr:row>
      <xdr:rowOff>262203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739820B1-5B3B-4900-A1A0-45EEFCA74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646043</xdr:colOff>
      <xdr:row>50</xdr:row>
      <xdr:rowOff>0</xdr:rowOff>
    </xdr:from>
    <xdr:to>
      <xdr:col>46</xdr:col>
      <xdr:colOff>298174</xdr:colOff>
      <xdr:row>63</xdr:row>
      <xdr:rowOff>58996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BD0182E-DA8C-4313-B0B3-27F93A40F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646043</xdr:colOff>
      <xdr:row>63</xdr:row>
      <xdr:rowOff>0</xdr:rowOff>
    </xdr:from>
    <xdr:to>
      <xdr:col>46</xdr:col>
      <xdr:colOff>289414</xdr:colOff>
      <xdr:row>73</xdr:row>
      <xdr:rowOff>255318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0360F2E7-7B6C-47F3-AC63-12F94C7C6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FA7-9DE6-4D68-A8DF-041792A46D94}">
  <dimension ref="A1:U1"/>
  <sheetViews>
    <sheetView tabSelected="1" workbookViewId="0">
      <selection activeCell="T19" sqref="T19"/>
    </sheetView>
  </sheetViews>
  <sheetFormatPr defaultRowHeight="14.25" x14ac:dyDescent="0.45"/>
  <sheetData>
    <row r="1" spans="1:21" s="16" customFormat="1" ht="46.15" x14ac:dyDescent="1.35">
      <c r="A1" s="30" t="s">
        <v>11</v>
      </c>
      <c r="B1" s="30"/>
      <c r="C1" s="30"/>
      <c r="D1" s="30"/>
      <c r="E1" s="30"/>
      <c r="F1" s="30" t="s">
        <v>12</v>
      </c>
      <c r="G1" s="30"/>
      <c r="H1" s="30"/>
      <c r="I1" s="30"/>
      <c r="J1" s="30"/>
      <c r="K1" s="30" t="s">
        <v>13</v>
      </c>
      <c r="L1" s="30"/>
      <c r="M1" s="30"/>
      <c r="N1" s="30"/>
      <c r="O1" s="30"/>
      <c r="P1" s="30"/>
      <c r="Q1" s="30" t="s">
        <v>28</v>
      </c>
      <c r="R1" s="30"/>
      <c r="S1" s="30"/>
      <c r="T1" s="30"/>
      <c r="U1" s="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929DC-0FB3-4939-B2B3-3C08FA4F968A}">
  <dimension ref="A1:N160"/>
  <sheetViews>
    <sheetView topLeftCell="A68" workbookViewId="0">
      <selection activeCell="F72" sqref="F72"/>
    </sheetView>
  </sheetViews>
  <sheetFormatPr defaultRowHeight="14.25" x14ac:dyDescent="0.45"/>
  <cols>
    <col min="1" max="1" width="12.1328125" customWidth="1"/>
  </cols>
  <sheetData>
    <row r="1" spans="1:14" ht="36" x14ac:dyDescent="1.05">
      <c r="A1" s="31" t="s">
        <v>22</v>
      </c>
      <c r="B1" s="31"/>
      <c r="C1" s="31"/>
      <c r="D1" s="31"/>
      <c r="E1" s="31"/>
      <c r="F1" s="31"/>
      <c r="G1" s="32"/>
      <c r="H1" s="33" t="s">
        <v>27</v>
      </c>
      <c r="I1" s="32"/>
      <c r="J1" s="33"/>
      <c r="K1" s="33"/>
      <c r="L1" s="33"/>
      <c r="M1" s="33"/>
      <c r="N1" s="18"/>
    </row>
    <row r="2" spans="1:14" ht="96.4" x14ac:dyDescent="0.45">
      <c r="A2" s="19" t="s">
        <v>0</v>
      </c>
      <c r="B2" s="20" t="s">
        <v>14</v>
      </c>
      <c r="C2" s="21" t="s">
        <v>15</v>
      </c>
      <c r="D2" s="22" t="s">
        <v>16</v>
      </c>
      <c r="E2" s="22" t="s">
        <v>17</v>
      </c>
      <c r="F2" s="22" t="s">
        <v>18</v>
      </c>
      <c r="H2" s="22" t="s">
        <v>7</v>
      </c>
      <c r="I2" s="19" t="s">
        <v>0</v>
      </c>
      <c r="J2" s="20" t="s">
        <v>14</v>
      </c>
      <c r="K2" s="21" t="s">
        <v>15</v>
      </c>
      <c r="L2" s="22" t="s">
        <v>16</v>
      </c>
      <c r="M2" s="22" t="s">
        <v>17</v>
      </c>
      <c r="N2" s="22" t="s">
        <v>18</v>
      </c>
    </row>
    <row r="3" spans="1:14" x14ac:dyDescent="0.45">
      <c r="A3" s="10">
        <v>2018</v>
      </c>
      <c r="B3">
        <f>'Scenario Data'!C3</f>
        <v>1373.16145666958</v>
      </c>
      <c r="C3">
        <f>'Scenario Data'!C27</f>
        <v>1320.3398220818101</v>
      </c>
      <c r="D3">
        <f>'Scenario Data'!C51</f>
        <v>1056.5003127437701</v>
      </c>
      <c r="E3">
        <f>'Scenario Data'!C75</f>
        <v>998.08970603497596</v>
      </c>
      <c r="F3">
        <f>'Scenario Data'!C99</f>
        <v>975.74453371084303</v>
      </c>
      <c r="H3">
        <v>1466.1483350000001</v>
      </c>
      <c r="I3" s="10">
        <v>2018</v>
      </c>
      <c r="J3" s="4">
        <f t="shared" ref="J3:J22" si="0">B3/$H3</f>
        <v>0.93657744164718504</v>
      </c>
      <c r="K3" s="4">
        <f t="shared" ref="K3:K22" si="1">C3/$H3</f>
        <v>0.90054995839272289</v>
      </c>
      <c r="L3" s="4">
        <f t="shared" ref="L3:L22" si="2">D3/$H3</f>
        <v>0.72059578660829704</v>
      </c>
      <c r="M3" s="4">
        <f t="shared" ref="M3:M22" si="3">E3/$H3</f>
        <v>0.68075629334938736</v>
      </c>
      <c r="N3" s="4">
        <f t="shared" ref="N3:N22" si="4">F3/$H3</f>
        <v>0.66551556238737808</v>
      </c>
    </row>
    <row r="4" spans="1:14" x14ac:dyDescent="0.45">
      <c r="A4" s="10">
        <v>2019</v>
      </c>
      <c r="B4">
        <f>'Scenario Data'!C4</f>
        <v>1299.6171407422801</v>
      </c>
      <c r="C4">
        <f>'Scenario Data'!C28</f>
        <v>1211.5913179613201</v>
      </c>
      <c r="D4">
        <f>'Scenario Data'!C52</f>
        <v>969.45840559713201</v>
      </c>
      <c r="E4">
        <f>'Scenario Data'!C76</f>
        <v>938.98038049579998</v>
      </c>
      <c r="F4">
        <f>'Scenario Data'!C100</f>
        <v>929.59208806649997</v>
      </c>
      <c r="H4">
        <v>1466.1483350000001</v>
      </c>
      <c r="I4" s="10">
        <v>2019</v>
      </c>
      <c r="J4" s="4">
        <f t="shared" si="0"/>
        <v>0.88641586237744496</v>
      </c>
      <c r="K4" s="4">
        <f t="shared" si="1"/>
        <v>0.82637703773767202</v>
      </c>
      <c r="L4" s="4">
        <f t="shared" si="2"/>
        <v>0.66122805070547785</v>
      </c>
      <c r="M4" s="4">
        <f t="shared" si="3"/>
        <v>0.64044023246515502</v>
      </c>
      <c r="N4" s="4">
        <f t="shared" si="4"/>
        <v>0.63403686098821643</v>
      </c>
    </row>
    <row r="5" spans="1:14" x14ac:dyDescent="0.45">
      <c r="A5" s="10">
        <v>2020</v>
      </c>
      <c r="B5">
        <f>'Scenario Data'!C5</f>
        <v>1247.6225580498401</v>
      </c>
      <c r="C5">
        <f>'Scenario Data'!C29</f>
        <v>1143.9826867670199</v>
      </c>
      <c r="D5">
        <f>'Scenario Data'!C53</f>
        <v>937.56307003498796</v>
      </c>
      <c r="E5">
        <f>'Scenario Data'!C77</f>
        <v>921.77377575635103</v>
      </c>
      <c r="F5">
        <f>'Scenario Data'!C101</f>
        <v>919.092694338402</v>
      </c>
      <c r="H5">
        <v>1466.1483350000001</v>
      </c>
      <c r="I5" s="10">
        <v>2020</v>
      </c>
      <c r="J5" s="4">
        <f t="shared" si="0"/>
        <v>0.85095247749937941</v>
      </c>
      <c r="K5" s="4">
        <f t="shared" si="1"/>
        <v>0.78026394700848589</v>
      </c>
      <c r="L5" s="4">
        <f t="shared" si="2"/>
        <v>0.63947354278787072</v>
      </c>
      <c r="M5" s="4">
        <f t="shared" si="3"/>
        <v>0.62870430893771123</v>
      </c>
      <c r="N5" s="4">
        <f t="shared" si="4"/>
        <v>0.62687565261832934</v>
      </c>
    </row>
    <row r="6" spans="1:14" x14ac:dyDescent="0.45">
      <c r="A6" s="10">
        <v>2021</v>
      </c>
      <c r="B6">
        <f>'Scenario Data'!C6</f>
        <v>1212.6677644766201</v>
      </c>
      <c r="C6">
        <f>'Scenario Data'!C30</f>
        <v>1119.43292985516</v>
      </c>
      <c r="D6">
        <f>'Scenario Data'!C54</f>
        <v>926.69778894865203</v>
      </c>
      <c r="E6">
        <f>'Scenario Data'!C78</f>
        <v>914.91815455855306</v>
      </c>
      <c r="F6">
        <f>'Scenario Data'!C102</f>
        <v>914.66773410428902</v>
      </c>
      <c r="H6">
        <v>1466.1483350000001</v>
      </c>
      <c r="I6" s="10">
        <v>2021</v>
      </c>
      <c r="J6" s="4">
        <f t="shared" si="0"/>
        <v>0.82711123801577691</v>
      </c>
      <c r="K6" s="4">
        <f t="shared" si="1"/>
        <v>0.76351955878677169</v>
      </c>
      <c r="L6" s="4">
        <f t="shared" si="2"/>
        <v>0.6320627775692641</v>
      </c>
      <c r="M6" s="4">
        <f t="shared" si="3"/>
        <v>0.62402836924311145</v>
      </c>
      <c r="N6" s="4">
        <f t="shared" si="4"/>
        <v>0.62385756766165745</v>
      </c>
    </row>
    <row r="7" spans="1:14" x14ac:dyDescent="0.45">
      <c r="A7" s="10">
        <v>2022</v>
      </c>
      <c r="B7">
        <f>'Scenario Data'!C7</f>
        <v>1194.04671577471</v>
      </c>
      <c r="C7">
        <f>'Scenario Data'!C31</f>
        <v>1103.4790953341901</v>
      </c>
      <c r="D7">
        <f>'Scenario Data'!C55</f>
        <v>922.96381990528903</v>
      </c>
      <c r="E7">
        <f>'Scenario Data'!C79</f>
        <v>913.457293411092</v>
      </c>
      <c r="F7">
        <f>'Scenario Data'!C103</f>
        <v>913.60217282780195</v>
      </c>
      <c r="H7">
        <v>1466.1483350000001</v>
      </c>
      <c r="I7" s="10">
        <v>2022</v>
      </c>
      <c r="J7" s="4">
        <f t="shared" si="0"/>
        <v>0.81441057993269828</v>
      </c>
      <c r="K7" s="4">
        <f t="shared" si="1"/>
        <v>0.75263809874612042</v>
      </c>
      <c r="L7" s="4">
        <f t="shared" si="2"/>
        <v>0.62951598953000143</v>
      </c>
      <c r="M7" s="4">
        <f t="shared" si="3"/>
        <v>0.62303197541815714</v>
      </c>
      <c r="N7" s="4">
        <f t="shared" si="4"/>
        <v>0.62313079176112274</v>
      </c>
    </row>
    <row r="8" spans="1:14" x14ac:dyDescent="0.45">
      <c r="A8" s="10">
        <v>2023</v>
      </c>
      <c r="B8">
        <f>'Scenario Data'!C8</f>
        <v>1180.5583331282701</v>
      </c>
      <c r="C8">
        <f>'Scenario Data'!C32</f>
        <v>1078.1495573104201</v>
      </c>
      <c r="D8">
        <f>'Scenario Data'!C56</f>
        <v>918.45086860077095</v>
      </c>
      <c r="E8">
        <f>'Scenario Data'!C80</f>
        <v>914.00143713628495</v>
      </c>
      <c r="F8">
        <f>'Scenario Data'!C104</f>
        <v>914.14713555794503</v>
      </c>
      <c r="H8">
        <v>1466.1483350000001</v>
      </c>
      <c r="I8" s="10">
        <v>2023</v>
      </c>
      <c r="J8" s="4">
        <f t="shared" si="0"/>
        <v>0.80521070409173168</v>
      </c>
      <c r="K8" s="4">
        <f t="shared" si="1"/>
        <v>0.73536185362200746</v>
      </c>
      <c r="L8" s="4">
        <f t="shared" si="2"/>
        <v>0.6264378894518684</v>
      </c>
      <c r="M8" s="4">
        <f t="shared" si="3"/>
        <v>0.62340311366672518</v>
      </c>
      <c r="N8" s="4">
        <f t="shared" si="4"/>
        <v>0.62350248861957402</v>
      </c>
    </row>
    <row r="9" spans="1:14" x14ac:dyDescent="0.45">
      <c r="A9" s="10">
        <v>2024</v>
      </c>
      <c r="B9">
        <f>'Scenario Data'!C9</f>
        <v>1136.6040532899699</v>
      </c>
      <c r="C9">
        <f>'Scenario Data'!C33</f>
        <v>996.801711969135</v>
      </c>
      <c r="D9">
        <f>'Scenario Data'!C57</f>
        <v>915.87470099072698</v>
      </c>
      <c r="E9">
        <f>'Scenario Data'!C81</f>
        <v>914.78314949610797</v>
      </c>
      <c r="F9">
        <f>'Scenario Data'!C105</f>
        <v>914.93220072893598</v>
      </c>
      <c r="H9">
        <v>1466.1483350000001</v>
      </c>
      <c r="I9" s="10">
        <v>2024</v>
      </c>
      <c r="J9" s="4">
        <f t="shared" si="0"/>
        <v>0.77523128196300128</v>
      </c>
      <c r="K9" s="4">
        <f t="shared" si="1"/>
        <v>0.67987780511249218</v>
      </c>
      <c r="L9" s="4">
        <f t="shared" si="2"/>
        <v>0.62468079056320513</v>
      </c>
      <c r="M9" s="4">
        <f t="shared" si="3"/>
        <v>0.62393628779458243</v>
      </c>
      <c r="N9" s="4">
        <f t="shared" si="4"/>
        <v>0.62403794956322478</v>
      </c>
    </row>
    <row r="10" spans="1:14" x14ac:dyDescent="0.45">
      <c r="A10" s="10">
        <v>2025</v>
      </c>
      <c r="B10">
        <f>'Scenario Data'!C10</f>
        <v>1074.34049658971</v>
      </c>
      <c r="C10">
        <f>'Scenario Data'!C34</f>
        <v>933.75748901123995</v>
      </c>
      <c r="D10">
        <f>'Scenario Data'!C58</f>
        <v>915.76274083364399</v>
      </c>
      <c r="E10">
        <f>'Scenario Data'!C82</f>
        <v>915.57993345753096</v>
      </c>
      <c r="F10">
        <f>'Scenario Data'!C106</f>
        <v>915.73093352146702</v>
      </c>
      <c r="H10">
        <v>1466.1483350000001</v>
      </c>
      <c r="I10" s="10">
        <v>2025</v>
      </c>
      <c r="J10" s="4">
        <f t="shared" si="0"/>
        <v>0.73276384861134125</v>
      </c>
      <c r="K10" s="4">
        <f t="shared" si="1"/>
        <v>0.6368779111366244</v>
      </c>
      <c r="L10" s="4">
        <f t="shared" si="2"/>
        <v>0.62460442710501318</v>
      </c>
      <c r="M10" s="4">
        <f t="shared" si="3"/>
        <v>0.6244797416473763</v>
      </c>
      <c r="N10" s="4">
        <f t="shared" si="4"/>
        <v>0.62458273263425756</v>
      </c>
    </row>
    <row r="11" spans="1:14" x14ac:dyDescent="0.45">
      <c r="A11" s="10">
        <v>2026</v>
      </c>
      <c r="B11">
        <f>'Scenario Data'!C11</f>
        <v>974.53293848823705</v>
      </c>
      <c r="C11">
        <f>'Scenario Data'!C35</f>
        <v>837.95206699224195</v>
      </c>
      <c r="D11">
        <f>'Scenario Data'!C59</f>
        <v>915.84905857162198</v>
      </c>
      <c r="E11">
        <f>'Scenario Data'!C83</f>
        <v>916.38506938604496</v>
      </c>
      <c r="F11">
        <f>'Scenario Data'!C107</f>
        <v>916.53696007521603</v>
      </c>
      <c r="H11">
        <v>1466.1483350000001</v>
      </c>
      <c r="I11" s="10">
        <v>2026</v>
      </c>
      <c r="J11" s="4">
        <f t="shared" si="0"/>
        <v>0.6646891826864415</v>
      </c>
      <c r="K11" s="4">
        <f t="shared" si="1"/>
        <v>0.57153293905438418</v>
      </c>
      <c r="L11" s="4">
        <f t="shared" si="2"/>
        <v>0.62466330091465261</v>
      </c>
      <c r="M11" s="4">
        <f t="shared" si="3"/>
        <v>0.6250288920363879</v>
      </c>
      <c r="N11" s="4">
        <f t="shared" si="4"/>
        <v>0.62513249048242858</v>
      </c>
    </row>
    <row r="12" spans="1:14" x14ac:dyDescent="0.45">
      <c r="A12" s="10">
        <v>2027</v>
      </c>
      <c r="B12">
        <f>'Scenario Data'!C12</f>
        <v>823.00198495305006</v>
      </c>
      <c r="C12">
        <f>'Scenario Data'!C36</f>
        <v>784.69605276081097</v>
      </c>
      <c r="D12">
        <f>'Scenario Data'!C60</f>
        <v>916.59973911676195</v>
      </c>
      <c r="E12">
        <f>'Scenario Data'!C84</f>
        <v>917.19717793523705</v>
      </c>
      <c r="F12">
        <f>'Scenario Data'!C108</f>
        <v>917.35071126222601</v>
      </c>
      <c r="H12">
        <v>1466.1483350000001</v>
      </c>
      <c r="I12" s="10">
        <v>2027</v>
      </c>
      <c r="J12" s="4">
        <f t="shared" si="0"/>
        <v>0.56133609765552817</v>
      </c>
      <c r="K12" s="4">
        <f t="shared" si="1"/>
        <v>0.53520918315595323</v>
      </c>
      <c r="L12" s="4">
        <f t="shared" si="2"/>
        <v>0.62517530950697553</v>
      </c>
      <c r="M12" s="4">
        <f t="shared" si="3"/>
        <v>0.6255827981656692</v>
      </c>
      <c r="N12" s="4">
        <f t="shared" si="4"/>
        <v>0.62568751698799019</v>
      </c>
    </row>
    <row r="13" spans="1:14" x14ac:dyDescent="0.45">
      <c r="A13" s="10">
        <v>2028</v>
      </c>
      <c r="B13">
        <f>'Scenario Data'!C13</f>
        <v>655.17492644351205</v>
      </c>
      <c r="C13">
        <f>'Scenario Data'!C37</f>
        <v>677.42480846554599</v>
      </c>
      <c r="D13">
        <f>'Scenario Data'!C61</f>
        <v>917.41421124192004</v>
      </c>
      <c r="E13">
        <f>'Scenario Data'!C85</f>
        <v>918.02156054598504</v>
      </c>
      <c r="F13">
        <f>'Scenario Data'!C109</f>
        <v>918.17765545143902</v>
      </c>
      <c r="H13">
        <v>1466.1483350000001</v>
      </c>
      <c r="I13" s="10">
        <v>2028</v>
      </c>
      <c r="J13" s="4">
        <f t="shared" si="0"/>
        <v>0.44686810386311426</v>
      </c>
      <c r="K13" s="4">
        <f t="shared" si="1"/>
        <v>0.46204384119533576</v>
      </c>
      <c r="L13" s="4">
        <f t="shared" si="2"/>
        <v>0.62573082773505317</v>
      </c>
      <c r="M13" s="4">
        <f t="shared" si="3"/>
        <v>0.62614507593188717</v>
      </c>
      <c r="N13" s="4">
        <f t="shared" si="4"/>
        <v>0.62625154190243582</v>
      </c>
    </row>
    <row r="14" spans="1:14" x14ac:dyDescent="0.45">
      <c r="A14" s="10">
        <v>2029</v>
      </c>
      <c r="B14">
        <f>'Scenario Data'!C14</f>
        <v>520.35633650274895</v>
      </c>
      <c r="C14">
        <f>'Scenario Data'!C38</f>
        <v>515.41808731165804</v>
      </c>
      <c r="D14">
        <f>'Scenario Data'!C62</f>
        <v>917.39221109843095</v>
      </c>
      <c r="E14">
        <f>'Scenario Data'!C86</f>
        <v>918.85762661565195</v>
      </c>
      <c r="F14">
        <f>'Scenario Data'!C110</f>
        <v>919.01657993893605</v>
      </c>
      <c r="H14">
        <v>1466.1483350000001</v>
      </c>
      <c r="I14" s="10">
        <v>2029</v>
      </c>
      <c r="J14" s="4">
        <f t="shared" si="0"/>
        <v>0.35491384062632986</v>
      </c>
      <c r="K14" s="4">
        <f t="shared" si="1"/>
        <v>0.35154566220044714</v>
      </c>
      <c r="L14" s="4">
        <f t="shared" si="2"/>
        <v>0.62571582233419165</v>
      </c>
      <c r="M14" s="4">
        <f t="shared" si="3"/>
        <v>0.62671532250906381</v>
      </c>
      <c r="N14" s="4">
        <f t="shared" si="4"/>
        <v>0.62682373808986791</v>
      </c>
    </row>
    <row r="15" spans="1:14" x14ac:dyDescent="0.45">
      <c r="A15" s="10">
        <v>2030</v>
      </c>
      <c r="B15">
        <f>'Scenario Data'!C15</f>
        <v>447.56577366873302</v>
      </c>
      <c r="C15">
        <f>'Scenario Data'!C39</f>
        <v>455.04120823995902</v>
      </c>
      <c r="D15">
        <f>'Scenario Data'!C63</f>
        <v>910.927423903104</v>
      </c>
      <c r="E15">
        <f>'Scenario Data'!C87</f>
        <v>919.70800476485294</v>
      </c>
      <c r="F15">
        <f>'Scenario Data'!C111</f>
        <v>919.86895986367097</v>
      </c>
      <c r="H15">
        <v>1466.1483350000001</v>
      </c>
      <c r="I15" s="10">
        <v>2030</v>
      </c>
      <c r="J15" s="4">
        <f t="shared" si="0"/>
        <v>0.30526636560872472</v>
      </c>
      <c r="K15" s="4">
        <f t="shared" si="1"/>
        <v>0.31036505473367332</v>
      </c>
      <c r="L15" s="4">
        <f t="shared" si="2"/>
        <v>0.62130645457719247</v>
      </c>
      <c r="M15" s="4">
        <f t="shared" si="3"/>
        <v>0.62729533077214383</v>
      </c>
      <c r="N15" s="4">
        <f t="shared" si="4"/>
        <v>0.62740511168242119</v>
      </c>
    </row>
    <row r="16" spans="1:14" x14ac:dyDescent="0.45">
      <c r="A16" s="10">
        <v>2031</v>
      </c>
      <c r="B16">
        <f>'Scenario Data'!C16</f>
        <v>384.55317165459599</v>
      </c>
      <c r="C16">
        <f>'Scenario Data'!C40</f>
        <v>422.40170494121401</v>
      </c>
      <c r="D16">
        <f>'Scenario Data'!C64</f>
        <v>820.90702759474505</v>
      </c>
      <c r="E16">
        <f>'Scenario Data'!C88</f>
        <v>916.12366221039895</v>
      </c>
      <c r="F16">
        <f>'Scenario Data'!C112</f>
        <v>920.73187937133002</v>
      </c>
      <c r="H16">
        <v>1466.1483350000001</v>
      </c>
      <c r="I16" s="10">
        <v>2031</v>
      </c>
      <c r="J16" s="4">
        <f t="shared" si="0"/>
        <v>0.26228803898931274</v>
      </c>
      <c r="K16" s="4">
        <f t="shared" si="1"/>
        <v>0.28810298034490078</v>
      </c>
      <c r="L16" s="4">
        <f t="shared" si="2"/>
        <v>0.5599072126591782</v>
      </c>
      <c r="M16" s="4">
        <f t="shared" si="3"/>
        <v>0.62485059686024125</v>
      </c>
      <c r="N16" s="4">
        <f t="shared" si="4"/>
        <v>0.62799367389475635</v>
      </c>
    </row>
    <row r="17" spans="1:14" x14ac:dyDescent="0.45">
      <c r="A17" s="10">
        <v>2032</v>
      </c>
      <c r="B17">
        <f>'Scenario Data'!C17</f>
        <v>317.947337736149</v>
      </c>
      <c r="C17">
        <f>'Scenario Data'!C41</f>
        <v>363.101443416866</v>
      </c>
      <c r="D17">
        <f>'Scenario Data'!C65</f>
        <v>411.25273362375998</v>
      </c>
      <c r="E17">
        <f>'Scenario Data'!C89</f>
        <v>910.71862371693305</v>
      </c>
      <c r="F17">
        <f>'Scenario Data'!C113</f>
        <v>916.80898330251796</v>
      </c>
      <c r="H17">
        <v>1466.1483350000001</v>
      </c>
      <c r="I17" s="10">
        <v>2032</v>
      </c>
      <c r="J17" s="4">
        <f t="shared" si="0"/>
        <v>0.21685891539490715</v>
      </c>
      <c r="K17" s="4">
        <f t="shared" si="1"/>
        <v>0.24765668981022032</v>
      </c>
      <c r="L17" s="4">
        <f t="shared" si="2"/>
        <v>0.28049872158655759</v>
      </c>
      <c r="M17" s="4">
        <f t="shared" si="3"/>
        <v>0.62116404048362062</v>
      </c>
      <c r="N17" s="4">
        <f t="shared" si="4"/>
        <v>0.62531802643456125</v>
      </c>
    </row>
    <row r="18" spans="1:14" x14ac:dyDescent="0.45">
      <c r="A18" s="10">
        <v>2033</v>
      </c>
      <c r="B18">
        <f>'Scenario Data'!C18</f>
        <v>265.20047448814302</v>
      </c>
      <c r="C18">
        <f>'Scenario Data'!C42</f>
        <v>283.78659103880398</v>
      </c>
      <c r="D18">
        <f>'Scenario Data'!C66</f>
        <v>401.02728403584399</v>
      </c>
      <c r="E18">
        <f>'Scenario Data'!C90</f>
        <v>889.75418174568495</v>
      </c>
      <c r="F18">
        <f>'Scenario Data'!C114</f>
        <v>911.11560564440504</v>
      </c>
      <c r="H18">
        <v>1466.1483350000001</v>
      </c>
      <c r="I18" s="10">
        <v>2033</v>
      </c>
      <c r="J18" s="4">
        <f t="shared" si="0"/>
        <v>0.18088243062264434</v>
      </c>
      <c r="K18" s="4">
        <f t="shared" si="1"/>
        <v>0.19355926290964548</v>
      </c>
      <c r="L18" s="4">
        <f t="shared" si="2"/>
        <v>0.27352435934515723</v>
      </c>
      <c r="M18" s="4">
        <f t="shared" si="3"/>
        <v>0.60686504939876007</v>
      </c>
      <c r="N18" s="4">
        <f t="shared" si="4"/>
        <v>0.62143480567019505</v>
      </c>
    </row>
    <row r="19" spans="1:14" x14ac:dyDescent="0.45">
      <c r="A19" s="10">
        <v>2034</v>
      </c>
      <c r="B19">
        <f>'Scenario Data'!C19</f>
        <v>229.18029995254901</v>
      </c>
      <c r="C19">
        <f>'Scenario Data'!C43</f>
        <v>256.37783345553697</v>
      </c>
      <c r="D19">
        <f>'Scenario Data'!C67</f>
        <v>401.52548662805901</v>
      </c>
      <c r="E19">
        <f>'Scenario Data'!C91</f>
        <v>869.19777901231498</v>
      </c>
      <c r="F19">
        <f>'Scenario Data'!C115</f>
        <v>892.84796905536803</v>
      </c>
      <c r="H19">
        <v>1466.1483350000001</v>
      </c>
      <c r="I19" s="10">
        <v>2034</v>
      </c>
      <c r="J19" s="4">
        <f t="shared" si="0"/>
        <v>0.15631453822341174</v>
      </c>
      <c r="K19" s="4">
        <f t="shared" si="1"/>
        <v>0.17486486690007186</v>
      </c>
      <c r="L19" s="4">
        <f t="shared" si="2"/>
        <v>0.2738641630200801</v>
      </c>
      <c r="M19" s="4">
        <f t="shared" si="3"/>
        <v>0.59284436524106199</v>
      </c>
      <c r="N19" s="4">
        <f t="shared" si="4"/>
        <v>0.60897519557962598</v>
      </c>
    </row>
    <row r="20" spans="1:14" x14ac:dyDescent="0.45">
      <c r="A20" s="10">
        <v>2035</v>
      </c>
      <c r="B20">
        <f>'Scenario Data'!C20</f>
        <v>202.90997811093499</v>
      </c>
      <c r="C20">
        <f>'Scenario Data'!C44</f>
        <v>237.070226021872</v>
      </c>
      <c r="D20">
        <f>'Scenario Data'!C68</f>
        <v>374.67891878813901</v>
      </c>
      <c r="E20">
        <f>'Scenario Data'!C92</f>
        <v>832.75665279497605</v>
      </c>
      <c r="F20">
        <f>'Scenario Data'!C116</f>
        <v>888.81893403517904</v>
      </c>
      <c r="H20">
        <v>1466.1483350000001</v>
      </c>
      <c r="I20" s="10">
        <v>2035</v>
      </c>
      <c r="J20" s="4">
        <f t="shared" si="0"/>
        <v>0.13839662281575008</v>
      </c>
      <c r="K20" s="4">
        <f t="shared" si="1"/>
        <v>0.16169593509913988</v>
      </c>
      <c r="L20" s="4">
        <f t="shared" si="2"/>
        <v>0.25555321371226669</v>
      </c>
      <c r="M20" s="4">
        <f t="shared" si="3"/>
        <v>0.56798935886318491</v>
      </c>
      <c r="N20" s="4">
        <f t="shared" si="4"/>
        <v>0.60622715506830283</v>
      </c>
    </row>
    <row r="21" spans="1:14" x14ac:dyDescent="0.45">
      <c r="A21" s="10">
        <v>2036</v>
      </c>
      <c r="B21">
        <f>'Scenario Data'!C21</f>
        <v>171.12481255844801</v>
      </c>
      <c r="C21">
        <f>'Scenario Data'!C45</f>
        <v>206.82742933532299</v>
      </c>
      <c r="D21">
        <f>'Scenario Data'!C69</f>
        <v>238.64412568616899</v>
      </c>
      <c r="E21">
        <f>'Scenario Data'!C93</f>
        <v>771.67289892534495</v>
      </c>
      <c r="F21">
        <f>'Scenario Data'!C117</f>
        <v>845.71736066185304</v>
      </c>
      <c r="H21">
        <v>1466.1483350000001</v>
      </c>
      <c r="I21" s="10">
        <v>2036</v>
      </c>
      <c r="J21" s="4">
        <f t="shared" si="0"/>
        <v>0.11671725736976539</v>
      </c>
      <c r="K21" s="4">
        <f t="shared" si="1"/>
        <v>0.14106855656956632</v>
      </c>
      <c r="L21" s="4">
        <f t="shared" si="2"/>
        <v>0.16276942788750565</v>
      </c>
      <c r="M21" s="4">
        <f t="shared" si="3"/>
        <v>0.52632662091816573</v>
      </c>
      <c r="N21" s="4">
        <f t="shared" si="4"/>
        <v>0.57682932925190888</v>
      </c>
    </row>
    <row r="22" spans="1:14" x14ac:dyDescent="0.45">
      <c r="A22" s="10">
        <v>2037</v>
      </c>
      <c r="B22">
        <f>'Scenario Data'!C22</f>
        <v>155.579551601221</v>
      </c>
      <c r="C22">
        <f>'Scenario Data'!C46</f>
        <v>175.44518324803499</v>
      </c>
      <c r="D22">
        <f>'Scenario Data'!C70</f>
        <v>201.189433878068</v>
      </c>
      <c r="E22">
        <f>'Scenario Data'!C94</f>
        <v>692.20956746023296</v>
      </c>
      <c r="F22">
        <f>'Scenario Data'!C118</f>
        <v>827.23895634159203</v>
      </c>
      <c r="H22">
        <v>1466.1483350000001</v>
      </c>
      <c r="I22" s="10">
        <v>2037</v>
      </c>
      <c r="J22" s="4">
        <f t="shared" si="0"/>
        <v>0.10611446869816279</v>
      </c>
      <c r="K22" s="4">
        <f t="shared" si="1"/>
        <v>0.11966400606254822</v>
      </c>
      <c r="L22" s="4">
        <f t="shared" si="2"/>
        <v>0.13722310974630544</v>
      </c>
      <c r="M22" s="4">
        <f t="shared" si="3"/>
        <v>0.47212792248625574</v>
      </c>
      <c r="N22" s="4">
        <f t="shared" si="4"/>
        <v>0.56422596308550999</v>
      </c>
    </row>
    <row r="24" spans="1:14" ht="36" x14ac:dyDescent="1.05">
      <c r="A24" s="18" t="s">
        <v>23</v>
      </c>
      <c r="B24" s="18"/>
      <c r="C24" s="18"/>
      <c r="D24" s="18"/>
      <c r="E24" s="18"/>
      <c r="F24" s="18"/>
      <c r="H24" s="23" t="s">
        <v>26</v>
      </c>
    </row>
    <row r="25" spans="1:14" ht="36.4" x14ac:dyDescent="0.45">
      <c r="A25" s="19" t="s">
        <v>0</v>
      </c>
      <c r="B25" s="20" t="s">
        <v>14</v>
      </c>
      <c r="C25" s="21" t="s">
        <v>15</v>
      </c>
      <c r="D25" s="22" t="s">
        <v>16</v>
      </c>
      <c r="E25" s="22" t="s">
        <v>17</v>
      </c>
      <c r="F25" s="22" t="s">
        <v>18</v>
      </c>
      <c r="G25" s="2"/>
      <c r="H25" s="19" t="s">
        <v>0</v>
      </c>
      <c r="I25" s="20" t="s">
        <v>14</v>
      </c>
      <c r="J25" s="21" t="s">
        <v>15</v>
      </c>
      <c r="K25" s="22" t="s">
        <v>16</v>
      </c>
      <c r="L25" s="22" t="s">
        <v>17</v>
      </c>
      <c r="M25" s="22" t="s">
        <v>18</v>
      </c>
    </row>
    <row r="26" spans="1:14" x14ac:dyDescent="0.45">
      <c r="A26" s="10">
        <v>2018</v>
      </c>
      <c r="B26">
        <f>'Scenario Data'!E3</f>
        <v>0</v>
      </c>
      <c r="C26">
        <f>'Scenario Data'!E27</f>
        <v>0</v>
      </c>
      <c r="D26">
        <f>'Scenario Data'!E51</f>
        <v>123.333863107925</v>
      </c>
      <c r="E26">
        <f>'Scenario Data'!E75</f>
        <v>307.07315915441097</v>
      </c>
      <c r="F26">
        <f>'Scenario Data'!E99</f>
        <v>429.52764586658702</v>
      </c>
      <c r="H26" s="10">
        <v>2018</v>
      </c>
      <c r="I26" s="25">
        <f t="shared" ref="I26:I45" si="5">B26/B3</f>
        <v>0</v>
      </c>
      <c r="J26" s="25">
        <f t="shared" ref="J26:J45" si="6">C26/C3</f>
        <v>0</v>
      </c>
      <c r="K26" s="25">
        <f t="shared" ref="K26:K45" si="7">D26/D3</f>
        <v>0.11673812266805907</v>
      </c>
      <c r="L26" s="25">
        <f t="shared" ref="L26:L45" si="8">E26/E3</f>
        <v>0.30766088188034096</v>
      </c>
      <c r="M26" s="25">
        <f t="shared" ref="M26:M45" si="9">F26/F3</f>
        <v>0.44020502398620187</v>
      </c>
    </row>
    <row r="27" spans="1:14" x14ac:dyDescent="0.45">
      <c r="A27" s="10">
        <v>2019</v>
      </c>
      <c r="B27">
        <f>'Scenario Data'!E4</f>
        <v>0</v>
      </c>
      <c r="C27">
        <f>'Scenario Data'!E28</f>
        <v>1.6102033035099801</v>
      </c>
      <c r="D27">
        <f>'Scenario Data'!E52</f>
        <v>475.34799305827698</v>
      </c>
      <c r="E27">
        <f>'Scenario Data'!E76</f>
        <v>754.19958182665403</v>
      </c>
      <c r="F27">
        <f>'Scenario Data'!E100</f>
        <v>867.86119204720706</v>
      </c>
      <c r="H27" s="10">
        <v>2019</v>
      </c>
      <c r="I27" s="25">
        <f t="shared" si="5"/>
        <v>0</v>
      </c>
      <c r="J27" s="25">
        <f t="shared" si="6"/>
        <v>1.3289987140378185E-3</v>
      </c>
      <c r="K27" s="25">
        <f t="shared" si="7"/>
        <v>0.49032324678797257</v>
      </c>
      <c r="L27" s="25">
        <f t="shared" si="8"/>
        <v>0.80321122516790167</v>
      </c>
      <c r="M27" s="25">
        <f t="shared" si="9"/>
        <v>0.93359356559532503</v>
      </c>
    </row>
    <row r="28" spans="1:14" x14ac:dyDescent="0.45">
      <c r="A28" s="10">
        <v>2020</v>
      </c>
      <c r="B28">
        <f>'Scenario Data'!E5</f>
        <v>5.5704447245062703E-2</v>
      </c>
      <c r="C28">
        <f>'Scenario Data'!E29</f>
        <v>22.774066335952298</v>
      </c>
      <c r="D28">
        <f>'Scenario Data'!E53</f>
        <v>769.83862314799603</v>
      </c>
      <c r="E28">
        <f>'Scenario Data'!E77</f>
        <v>988.75778829586204</v>
      </c>
      <c r="F28">
        <f>'Scenario Data'!E101</f>
        <v>1034.5266857936499</v>
      </c>
      <c r="H28" s="10">
        <v>2020</v>
      </c>
      <c r="I28" s="25">
        <f t="shared" si="5"/>
        <v>4.4648477126074391E-5</v>
      </c>
      <c r="J28" s="25">
        <f t="shared" si="6"/>
        <v>1.9907701925379221E-2</v>
      </c>
      <c r="K28" s="25">
        <f t="shared" si="7"/>
        <v>0.82110595836423805</v>
      </c>
      <c r="L28" s="25">
        <f t="shared" si="8"/>
        <v>1.0726686029709926</v>
      </c>
      <c r="M28" s="25">
        <f t="shared" si="9"/>
        <v>1.1255955924427641</v>
      </c>
    </row>
    <row r="29" spans="1:14" x14ac:dyDescent="0.45">
      <c r="A29" s="10">
        <v>2021</v>
      </c>
      <c r="B29">
        <f>'Scenario Data'!E6</f>
        <v>1.9674037832253599</v>
      </c>
      <c r="C29">
        <f>'Scenario Data'!E30</f>
        <v>40.9805223553155</v>
      </c>
      <c r="D29">
        <f>'Scenario Data'!E54</f>
        <v>911.76609584713299</v>
      </c>
      <c r="E29">
        <f>'Scenario Data'!E78</f>
        <v>1095.70679436822</v>
      </c>
      <c r="F29">
        <f>'Scenario Data'!E102</f>
        <v>1102.9517630217399</v>
      </c>
      <c r="H29" s="10">
        <v>2021</v>
      </c>
      <c r="I29" s="25">
        <f t="shared" si="5"/>
        <v>1.6223765823234191E-3</v>
      </c>
      <c r="J29" s="25">
        <f t="shared" si="6"/>
        <v>3.6608287341178936E-2</v>
      </c>
      <c r="K29" s="25">
        <f t="shared" si="7"/>
        <v>0.98388720327210533</v>
      </c>
      <c r="L29" s="25">
        <f t="shared" si="8"/>
        <v>1.197600888023582</v>
      </c>
      <c r="M29" s="25">
        <f t="shared" si="9"/>
        <v>1.2058496456112915</v>
      </c>
    </row>
    <row r="30" spans="1:14" x14ac:dyDescent="0.45">
      <c r="A30" s="10">
        <v>2022</v>
      </c>
      <c r="B30">
        <f>'Scenario Data'!E7</f>
        <v>5.04201842799778</v>
      </c>
      <c r="C30">
        <f>'Scenario Data'!E31</f>
        <v>58.176511295576098</v>
      </c>
      <c r="D30">
        <f>'Scenario Data'!E55</f>
        <v>971.87354034420105</v>
      </c>
      <c r="E30">
        <f>'Scenario Data'!E79</f>
        <v>1123.6899023546</v>
      </c>
      <c r="F30">
        <f>'Scenario Data'!E103</f>
        <v>1121.1864391050401</v>
      </c>
      <c r="H30" s="10">
        <v>2022</v>
      </c>
      <c r="I30" s="25">
        <f t="shared" si="5"/>
        <v>4.2226307910628652E-3</v>
      </c>
      <c r="J30" s="25">
        <f t="shared" si="6"/>
        <v>5.2720990856611798E-2</v>
      </c>
      <c r="K30" s="25">
        <f t="shared" si="7"/>
        <v>1.0529920235052452</v>
      </c>
      <c r="L30" s="25">
        <f t="shared" si="8"/>
        <v>1.2301504519805668</v>
      </c>
      <c r="M30" s="25">
        <f t="shared" si="9"/>
        <v>1.2272151626289578</v>
      </c>
    </row>
    <row r="31" spans="1:14" x14ac:dyDescent="0.45">
      <c r="A31" s="10">
        <v>2023</v>
      </c>
      <c r="B31">
        <f>'Scenario Data'!E8</f>
        <v>8.2944085772777196</v>
      </c>
      <c r="C31">
        <f>'Scenario Data'!E32</f>
        <v>92.081161688968507</v>
      </c>
      <c r="D31">
        <f>'Scenario Data'!E56</f>
        <v>1037.85608512458</v>
      </c>
      <c r="E31">
        <f>'Scenario Data'!E80</f>
        <v>1114.6842765387501</v>
      </c>
      <c r="F31">
        <f>'Scenario Data'!E104</f>
        <v>1112.1816322941399</v>
      </c>
      <c r="H31" s="10">
        <v>2023</v>
      </c>
      <c r="I31" s="25">
        <f t="shared" si="5"/>
        <v>7.0258354411840106E-3</v>
      </c>
      <c r="J31" s="25">
        <f t="shared" si="6"/>
        <v>8.5406668364894175E-2</v>
      </c>
      <c r="K31" s="25">
        <f t="shared" si="7"/>
        <v>1.1300071899389881</v>
      </c>
      <c r="L31" s="25">
        <f t="shared" si="8"/>
        <v>1.2195651245705226</v>
      </c>
      <c r="M31" s="25">
        <f t="shared" si="9"/>
        <v>1.2166330659837659</v>
      </c>
    </row>
    <row r="32" spans="1:14" x14ac:dyDescent="0.45">
      <c r="A32" s="10">
        <v>2024</v>
      </c>
      <c r="B32">
        <f>'Scenario Data'!E9</f>
        <v>22.4819265373592</v>
      </c>
      <c r="C32">
        <f>'Scenario Data'!E33</f>
        <v>293.76351388641899</v>
      </c>
      <c r="D32">
        <f>'Scenario Data'!E57</f>
        <v>1081.6820010367601</v>
      </c>
      <c r="E32">
        <f>'Scenario Data'!E81</f>
        <v>1101.62435042729</v>
      </c>
      <c r="F32">
        <f>'Scenario Data'!E105</f>
        <v>1099.12505899385</v>
      </c>
      <c r="H32" s="10">
        <v>2024</v>
      </c>
      <c r="I32" s="25">
        <f t="shared" si="5"/>
        <v>1.977991057860817E-2</v>
      </c>
      <c r="J32" s="25">
        <f t="shared" si="6"/>
        <v>0.29470606877881755</v>
      </c>
      <c r="K32" s="25">
        <f t="shared" si="7"/>
        <v>1.181037100235081</v>
      </c>
      <c r="L32" s="25">
        <f t="shared" si="8"/>
        <v>1.2042464392070407</v>
      </c>
      <c r="M32" s="25">
        <f t="shared" si="9"/>
        <v>1.2013185874517978</v>
      </c>
    </row>
    <row r="33" spans="1:13" x14ac:dyDescent="0.45">
      <c r="A33" s="10">
        <v>2025</v>
      </c>
      <c r="B33">
        <f>'Scenario Data'!E10</f>
        <v>44.068046300511298</v>
      </c>
      <c r="C33">
        <f>'Scenario Data'!E34</f>
        <v>464.51140407663502</v>
      </c>
      <c r="D33">
        <f>'Scenario Data'!E58</f>
        <v>1086.7390138749799</v>
      </c>
      <c r="E33">
        <f>'Scenario Data'!E82</f>
        <v>1088.57949591744</v>
      </c>
      <c r="F33">
        <f>'Scenario Data'!E106</f>
        <v>1086.0821533151</v>
      </c>
      <c r="H33" s="10">
        <v>2025</v>
      </c>
      <c r="I33" s="25">
        <f t="shared" si="5"/>
        <v>4.1018696065536903E-2</v>
      </c>
      <c r="J33" s="25">
        <f t="shared" si="6"/>
        <v>0.4974647159922736</v>
      </c>
      <c r="K33" s="25">
        <f t="shared" si="7"/>
        <v>1.1867036792583323</v>
      </c>
      <c r="L33" s="25">
        <f t="shared" si="8"/>
        <v>1.1889508017138446</v>
      </c>
      <c r="M33" s="25">
        <f t="shared" si="9"/>
        <v>1.1860275912472924</v>
      </c>
    </row>
    <row r="34" spans="1:13" x14ac:dyDescent="0.45">
      <c r="A34" s="10">
        <v>2026</v>
      </c>
      <c r="B34">
        <f>'Scenario Data'!E11</f>
        <v>81.328437525763803</v>
      </c>
      <c r="C34">
        <f>'Scenario Data'!E35</f>
        <v>669.41513535367301</v>
      </c>
      <c r="D34">
        <f>'Scenario Data'!E59</f>
        <v>1084.4906570160999</v>
      </c>
      <c r="E34">
        <f>'Scenario Data'!E83</f>
        <v>1075.54299337467</v>
      </c>
      <c r="F34">
        <f>'Scenario Data'!E107</f>
        <v>1073.0465413975701</v>
      </c>
      <c r="H34" s="10">
        <v>2026</v>
      </c>
      <c r="I34" s="25">
        <f t="shared" si="5"/>
        <v>8.3453759553705903E-2</v>
      </c>
      <c r="J34" s="25">
        <f t="shared" si="6"/>
        <v>0.79887043868330321</v>
      </c>
      <c r="K34" s="25">
        <f t="shared" si="7"/>
        <v>1.1841368911897938</v>
      </c>
      <c r="L34" s="25">
        <f t="shared" si="8"/>
        <v>1.1736801802055297</v>
      </c>
      <c r="M34" s="25">
        <f t="shared" si="9"/>
        <v>1.1707618875615338</v>
      </c>
    </row>
    <row r="35" spans="1:13" x14ac:dyDescent="0.45">
      <c r="A35" s="10">
        <v>2027</v>
      </c>
      <c r="B35">
        <f>'Scenario Data'!E12</f>
        <v>150.03368922019601</v>
      </c>
      <c r="C35">
        <f>'Scenario Data'!E36</f>
        <v>780.84679900110996</v>
      </c>
      <c r="D35">
        <f>'Scenario Data'!E60</f>
        <v>1072.3508429906999</v>
      </c>
      <c r="E35">
        <f>'Scenario Data'!E84</f>
        <v>1062.51346345258</v>
      </c>
      <c r="F35">
        <f>'Scenario Data'!E108</f>
        <v>1060.0186541133</v>
      </c>
      <c r="H35" s="10">
        <v>2027</v>
      </c>
      <c r="I35" s="25">
        <f t="shared" si="5"/>
        <v>0.1823005192736625</v>
      </c>
      <c r="J35" s="25">
        <f t="shared" si="6"/>
        <v>0.99509459268189493</v>
      </c>
      <c r="K35" s="25">
        <f t="shared" si="7"/>
        <v>1.1699227015098435</v>
      </c>
      <c r="L35" s="25">
        <f t="shared" si="8"/>
        <v>1.1584351642298705</v>
      </c>
      <c r="M35" s="25">
        <f t="shared" si="9"/>
        <v>1.1555217008059768</v>
      </c>
    </row>
    <row r="36" spans="1:13" x14ac:dyDescent="0.45">
      <c r="A36" s="10">
        <v>2028</v>
      </c>
      <c r="B36">
        <f>'Scenario Data'!E13</f>
        <v>236.770374249855</v>
      </c>
      <c r="C36">
        <f>'Scenario Data'!E37</f>
        <v>809.54565159217202</v>
      </c>
      <c r="D36">
        <f>'Scenario Data'!E61</f>
        <v>1059.32367664458</v>
      </c>
      <c r="E36">
        <f>'Scenario Data'!E85</f>
        <v>1049.49620759205</v>
      </c>
      <c r="F36">
        <f>'Scenario Data'!E109</f>
        <v>1047.0039598312301</v>
      </c>
      <c r="H36" s="10">
        <v>2028</v>
      </c>
      <c r="I36" s="25">
        <f t="shared" si="5"/>
        <v>0.36138497475035608</v>
      </c>
      <c r="J36" s="25">
        <f t="shared" si="6"/>
        <v>1.1950339601909423</v>
      </c>
      <c r="K36" s="25">
        <f t="shared" si="7"/>
        <v>1.1546841804538373</v>
      </c>
      <c r="L36" s="25">
        <f t="shared" si="8"/>
        <v>1.1432152061525349</v>
      </c>
      <c r="M36" s="25">
        <f t="shared" si="9"/>
        <v>1.1403065121601672</v>
      </c>
    </row>
    <row r="37" spans="1:13" x14ac:dyDescent="0.45">
      <c r="A37" s="10">
        <v>2029</v>
      </c>
      <c r="B37">
        <f>'Scenario Data'!E14</f>
        <v>312.10758104733901</v>
      </c>
      <c r="C37">
        <f>'Scenario Data'!E38</f>
        <v>726.84895084717004</v>
      </c>
      <c r="D37">
        <f>'Scenario Data'!E62</f>
        <v>1045.32170563877</v>
      </c>
      <c r="E37">
        <f>'Scenario Data'!E86</f>
        <v>1036.4906351904399</v>
      </c>
      <c r="F37">
        <f>'Scenario Data'!E110</f>
        <v>1034.00124584745</v>
      </c>
      <c r="H37" s="10">
        <v>2029</v>
      </c>
      <c r="I37" s="25">
        <f t="shared" si="5"/>
        <v>0.5997958690096401</v>
      </c>
      <c r="J37" s="25">
        <f t="shared" si="6"/>
        <v>1.4102123474911465</v>
      </c>
      <c r="K37" s="25">
        <f t="shared" si="7"/>
        <v>1.1394490742265666</v>
      </c>
      <c r="L37" s="25">
        <f t="shared" si="8"/>
        <v>1.1280209307377198</v>
      </c>
      <c r="M37" s="25">
        <f t="shared" si="9"/>
        <v>1.1251170745104013</v>
      </c>
    </row>
    <row r="38" spans="1:13" x14ac:dyDescent="0.45">
      <c r="A38" s="10">
        <v>2030</v>
      </c>
      <c r="B38">
        <f>'Scenario Data'!E15</f>
        <v>366.658847096361</v>
      </c>
      <c r="C38">
        <f>'Scenario Data'!E39</f>
        <v>691.58164838783898</v>
      </c>
      <c r="D38">
        <f>'Scenario Data'!E63</f>
        <v>1029.9658015622999</v>
      </c>
      <c r="E38">
        <f>'Scenario Data'!E87</f>
        <v>1023.49937486836</v>
      </c>
      <c r="F38">
        <f>'Scenario Data'!E111</f>
        <v>1021.0119873009101</v>
      </c>
      <c r="H38" s="10">
        <v>2030</v>
      </c>
      <c r="I38" s="25">
        <f t="shared" si="5"/>
        <v>0.81922896849513005</v>
      </c>
      <c r="J38" s="25">
        <f t="shared" si="6"/>
        <v>1.519822020213923</v>
      </c>
      <c r="K38" s="25">
        <f t="shared" si="7"/>
        <v>1.1306782236823492</v>
      </c>
      <c r="L38" s="25">
        <f t="shared" si="8"/>
        <v>1.1128525244596996</v>
      </c>
      <c r="M38" s="25">
        <f t="shared" si="9"/>
        <v>1.1099537345539183</v>
      </c>
    </row>
    <row r="39" spans="1:13" x14ac:dyDescent="0.45">
      <c r="A39" s="10">
        <v>2031</v>
      </c>
      <c r="B39">
        <f>'Scenario Data'!E16</f>
        <v>423.55495976133199</v>
      </c>
      <c r="C39">
        <f>'Scenario Data'!E40</f>
        <v>668.300253572825</v>
      </c>
      <c r="D39">
        <f>'Scenario Data'!E64</f>
        <v>978.659049740049</v>
      </c>
      <c r="E39">
        <f>'Scenario Data'!E88</f>
        <v>1015.38731270887</v>
      </c>
      <c r="F39">
        <f>'Scenario Data'!E112</f>
        <v>1008.03326833729</v>
      </c>
      <c r="H39" s="10">
        <v>2031</v>
      </c>
      <c r="I39" s="25">
        <f t="shared" si="5"/>
        <v>1.1014210543081082</v>
      </c>
      <c r="J39" s="25">
        <f t="shared" si="6"/>
        <v>1.5821438354890942</v>
      </c>
      <c r="K39" s="25">
        <f t="shared" si="7"/>
        <v>1.1921679518416559</v>
      </c>
      <c r="L39" s="25">
        <f t="shared" si="8"/>
        <v>1.1083518029203288</v>
      </c>
      <c r="M39" s="25">
        <f t="shared" si="9"/>
        <v>1.0948173848673175</v>
      </c>
    </row>
    <row r="40" spans="1:13" x14ac:dyDescent="0.45">
      <c r="A40" s="10">
        <v>2032</v>
      </c>
      <c r="B40">
        <f>'Scenario Data'!E17</f>
        <v>506.51484839236599</v>
      </c>
      <c r="C40">
        <f>'Scenario Data'!E41</f>
        <v>683.95316719181199</v>
      </c>
      <c r="D40">
        <f>'Scenario Data'!E65</f>
        <v>748.49457017740497</v>
      </c>
      <c r="E40">
        <f>'Scenario Data'!E89</f>
        <v>1005.44546820613</v>
      </c>
      <c r="F40">
        <f>'Scenario Data'!E113</f>
        <v>1000.70297970075</v>
      </c>
      <c r="H40" s="10">
        <v>2032</v>
      </c>
      <c r="I40" s="25">
        <f t="shared" si="5"/>
        <v>1.5930778096739442</v>
      </c>
      <c r="J40" s="25">
        <f t="shared" si="6"/>
        <v>1.8836421049601437</v>
      </c>
      <c r="K40" s="25">
        <f t="shared" si="7"/>
        <v>1.8200354890824268</v>
      </c>
      <c r="L40" s="25">
        <f t="shared" si="8"/>
        <v>1.104013294581137</v>
      </c>
      <c r="M40" s="25">
        <f t="shared" si="9"/>
        <v>1.0915065165439699</v>
      </c>
    </row>
    <row r="41" spans="1:13" x14ac:dyDescent="0.45">
      <c r="A41" s="10">
        <v>2033</v>
      </c>
      <c r="B41">
        <f>'Scenario Data'!E18</f>
        <v>592.21967924722605</v>
      </c>
      <c r="C41">
        <f>'Scenario Data'!E42</f>
        <v>727.88357851902003</v>
      </c>
      <c r="D41">
        <f>'Scenario Data'!E66</f>
        <v>749.03552903534296</v>
      </c>
      <c r="E41">
        <f>'Scenario Data'!E90</f>
        <v>1008.99890133727</v>
      </c>
      <c r="F41">
        <f>'Scenario Data'!E114</f>
        <v>991.88298091219599</v>
      </c>
      <c r="H41" s="10">
        <v>2033</v>
      </c>
      <c r="I41" s="25">
        <f t="shared" si="5"/>
        <v>2.2331018841133479</v>
      </c>
      <c r="J41" s="25">
        <f t="shared" si="6"/>
        <v>2.5648977136467024</v>
      </c>
      <c r="K41" s="25">
        <f t="shared" si="7"/>
        <v>1.8677919404815206</v>
      </c>
      <c r="L41" s="25">
        <f t="shared" si="8"/>
        <v>1.1340198473219072</v>
      </c>
      <c r="M41" s="25">
        <f t="shared" si="9"/>
        <v>1.0886466819001159</v>
      </c>
    </row>
    <row r="42" spans="1:13" x14ac:dyDescent="0.45">
      <c r="A42" s="10">
        <v>2034</v>
      </c>
      <c r="B42">
        <f>'Scenario Data'!E19</f>
        <v>681.09279251931298</v>
      </c>
      <c r="C42">
        <f>'Scenario Data'!E43</f>
        <v>740.77115567828002</v>
      </c>
      <c r="D42">
        <f>'Scenario Data'!E67</f>
        <v>756.90687769638998</v>
      </c>
      <c r="E42">
        <f>'Scenario Data'!E91</f>
        <v>1012.31097174705</v>
      </c>
      <c r="F42">
        <f>'Scenario Data'!E115</f>
        <v>993.55565644235105</v>
      </c>
      <c r="H42" s="10">
        <v>2034</v>
      </c>
      <c r="I42" s="25">
        <f t="shared" si="5"/>
        <v>2.9718644781437624</v>
      </c>
      <c r="J42" s="25">
        <f t="shared" si="6"/>
        <v>2.8893728669672618</v>
      </c>
      <c r="K42" s="25">
        <f t="shared" si="7"/>
        <v>1.8850780408804479</v>
      </c>
      <c r="L42" s="25">
        <f t="shared" si="8"/>
        <v>1.1646497450756916</v>
      </c>
      <c r="M42" s="25">
        <f t="shared" si="9"/>
        <v>1.1127937687908185</v>
      </c>
    </row>
    <row r="43" spans="1:13" x14ac:dyDescent="0.45">
      <c r="A43" s="10">
        <v>2035</v>
      </c>
      <c r="B43">
        <f>'Scenario Data'!E20</f>
        <v>776.76457880503006</v>
      </c>
      <c r="C43">
        <f>'Scenario Data'!E44</f>
        <v>774.07606137367702</v>
      </c>
      <c r="D43">
        <f>'Scenario Data'!E68</f>
        <v>796.71122958812998</v>
      </c>
      <c r="E43">
        <f>'Scenario Data'!E92</f>
        <v>1033.48220389886</v>
      </c>
      <c r="F43">
        <f>'Scenario Data'!E116</f>
        <v>987.91380719558504</v>
      </c>
      <c r="H43" s="10">
        <v>2035</v>
      </c>
      <c r="I43" s="25">
        <f t="shared" si="5"/>
        <v>3.8281241072351659</v>
      </c>
      <c r="J43" s="25">
        <f t="shared" si="6"/>
        <v>3.2651762069112005</v>
      </c>
      <c r="K43" s="25">
        <f t="shared" si="7"/>
        <v>2.1263839240409141</v>
      </c>
      <c r="L43" s="25">
        <f t="shared" si="8"/>
        <v>1.2410374632615544</v>
      </c>
      <c r="M43" s="25">
        <f t="shared" si="9"/>
        <v>1.1114905065202896</v>
      </c>
    </row>
    <row r="44" spans="1:13" x14ac:dyDescent="0.45">
      <c r="A44" s="10">
        <v>2036</v>
      </c>
      <c r="B44">
        <f>'Scenario Data'!E21</f>
        <v>912.33346968804995</v>
      </c>
      <c r="C44">
        <f>'Scenario Data'!E45</f>
        <v>868.08929105315804</v>
      </c>
      <c r="D44">
        <f>'Scenario Data'!E69</f>
        <v>1043.6122327138301</v>
      </c>
      <c r="E44">
        <f>'Scenario Data'!E93</f>
        <v>1089.63885953559</v>
      </c>
      <c r="F44">
        <f>'Scenario Data'!E117</f>
        <v>1022.02310655399</v>
      </c>
      <c r="H44" s="10">
        <v>2036</v>
      </c>
      <c r="I44" s="25">
        <f t="shared" si="5"/>
        <v>5.3313920760406424</v>
      </c>
      <c r="J44" s="25">
        <f t="shared" si="6"/>
        <v>4.1971671448169063</v>
      </c>
      <c r="K44" s="25">
        <f t="shared" si="7"/>
        <v>4.3730899711574773</v>
      </c>
      <c r="L44" s="25">
        <f t="shared" si="8"/>
        <v>1.41204759303204</v>
      </c>
      <c r="M44" s="25">
        <f t="shared" si="9"/>
        <v>1.2084688739913785</v>
      </c>
    </row>
    <row r="45" spans="1:13" x14ac:dyDescent="0.45">
      <c r="A45" s="10">
        <v>2037</v>
      </c>
      <c r="B45">
        <f>'Scenario Data'!E22</f>
        <v>1017.3282289843301</v>
      </c>
      <c r="C45">
        <f>'Scenario Data'!E46</f>
        <v>985.01260490971094</v>
      </c>
      <c r="D45">
        <f>'Scenario Data'!E70</f>
        <v>1111.61252982118</v>
      </c>
      <c r="E45">
        <f>'Scenario Data'!E94</f>
        <v>1177.53816335909</v>
      </c>
      <c r="F45">
        <f>'Scenario Data'!E118</f>
        <v>1034.69625158657</v>
      </c>
      <c r="H45" s="10">
        <v>2037</v>
      </c>
      <c r="I45" s="25">
        <f t="shared" si="5"/>
        <v>6.5389584846723903</v>
      </c>
      <c r="J45" s="25">
        <f t="shared" si="6"/>
        <v>5.6143610595290774</v>
      </c>
      <c r="K45" s="25">
        <f t="shared" si="7"/>
        <v>5.5252033289923128</v>
      </c>
      <c r="L45" s="25">
        <f t="shared" si="8"/>
        <v>1.70112956930018</v>
      </c>
      <c r="M45" s="25">
        <f t="shared" si="9"/>
        <v>1.2507827921480437</v>
      </c>
    </row>
    <row r="47" spans="1:13" ht="36" x14ac:dyDescent="1.05">
      <c r="A47" s="18" t="s">
        <v>24</v>
      </c>
      <c r="B47" s="18"/>
      <c r="C47" s="18"/>
      <c r="D47" s="18"/>
      <c r="E47" s="18"/>
      <c r="F47" s="18"/>
    </row>
    <row r="48" spans="1:13" ht="36.4" x14ac:dyDescent="0.45">
      <c r="A48" s="19" t="s">
        <v>0</v>
      </c>
      <c r="B48" s="20" t="s">
        <v>14</v>
      </c>
      <c r="C48" s="21" t="s">
        <v>15</v>
      </c>
      <c r="D48" s="22" t="s">
        <v>16</v>
      </c>
      <c r="E48" s="22" t="s">
        <v>17</v>
      </c>
      <c r="F48" s="22" t="s">
        <v>18</v>
      </c>
    </row>
    <row r="49" spans="1:6" x14ac:dyDescent="0.45">
      <c r="A49" s="10">
        <v>2018</v>
      </c>
      <c r="B49">
        <f>'Scenario Data'!F3</f>
        <v>6.3E-2</v>
      </c>
      <c r="C49">
        <f>'Scenario Data'!F27</f>
        <v>9.8000000000000004E-2</v>
      </c>
      <c r="D49">
        <f>'Scenario Data'!F51</f>
        <v>0.35649999999999998</v>
      </c>
      <c r="E49">
        <f>'Scenario Data'!F75</f>
        <v>0.52500000000000002</v>
      </c>
      <c r="F49">
        <f>'Scenario Data'!F99</f>
        <v>0.63</v>
      </c>
    </row>
    <row r="50" spans="1:6" x14ac:dyDescent="0.45">
      <c r="A50" s="10">
        <v>2019</v>
      </c>
      <c r="B50">
        <f>'Scenario Data'!F4</f>
        <v>0.11849999999999999</v>
      </c>
      <c r="C50">
        <f>'Scenario Data'!F28</f>
        <v>0.18099999999999999</v>
      </c>
      <c r="D50">
        <f>'Scenario Data'!F52</f>
        <v>0.6835</v>
      </c>
      <c r="E50">
        <f>'Scenario Data'!F76</f>
        <v>0.91500000000000004</v>
      </c>
      <c r="F50">
        <f>'Scenario Data'!F100</f>
        <v>1.0149999999999999</v>
      </c>
    </row>
    <row r="51" spans="1:6" x14ac:dyDescent="0.45">
      <c r="A51" s="10">
        <v>2020</v>
      </c>
      <c r="B51">
        <f>'Scenario Data'!F5</f>
        <v>0.161</v>
      </c>
      <c r="C51">
        <f>'Scenario Data'!F29</f>
        <v>0.253</v>
      </c>
      <c r="D51">
        <f>'Scenario Data'!F53</f>
        <v>0.95</v>
      </c>
      <c r="E51">
        <f>'Scenario Data'!F77</f>
        <v>1.135</v>
      </c>
      <c r="F51">
        <f>'Scenario Data'!F101</f>
        <v>1.18</v>
      </c>
    </row>
    <row r="52" spans="1:6" x14ac:dyDescent="0.45">
      <c r="A52" s="10">
        <v>2021</v>
      </c>
      <c r="B52">
        <f>'Scenario Data'!F6</f>
        <v>0.19400000000000001</v>
      </c>
      <c r="C52">
        <f>'Scenario Data'!F30</f>
        <v>0.29299999999999998</v>
      </c>
      <c r="D52">
        <f>'Scenario Data'!F54</f>
        <v>1.0940000000000001</v>
      </c>
      <c r="E52">
        <f>'Scenario Data'!F78</f>
        <v>1.2549999999999999</v>
      </c>
      <c r="F52">
        <f>'Scenario Data'!F102</f>
        <v>1.2649999999999999</v>
      </c>
    </row>
    <row r="53" spans="1:6" x14ac:dyDescent="0.45">
      <c r="A53" s="10">
        <v>2022</v>
      </c>
      <c r="B53">
        <f>'Scenario Data'!F7</f>
        <v>0.216</v>
      </c>
      <c r="C53">
        <f>'Scenario Data'!F31</f>
        <v>0.32700000000000001</v>
      </c>
      <c r="D53">
        <f>'Scenario Data'!F55</f>
        <v>1.1679999999999999</v>
      </c>
      <c r="E53">
        <f>'Scenario Data'!F79</f>
        <v>1.3</v>
      </c>
      <c r="F53">
        <f>'Scenario Data'!F103</f>
        <v>1.3</v>
      </c>
    </row>
    <row r="54" spans="1:6" x14ac:dyDescent="0.45">
      <c r="A54" s="10">
        <v>2023</v>
      </c>
      <c r="B54">
        <f>'Scenario Data'!F8</f>
        <v>0.23</v>
      </c>
      <c r="C54">
        <f>'Scenario Data'!F32</f>
        <v>0.371</v>
      </c>
      <c r="D54">
        <f>'Scenario Data'!F56</f>
        <v>1.2310000000000001</v>
      </c>
      <c r="E54">
        <f>'Scenario Data'!F80</f>
        <v>1.3049999999999999</v>
      </c>
      <c r="F54">
        <f>'Scenario Data'!F104</f>
        <v>1.3049999999999999</v>
      </c>
    </row>
    <row r="55" spans="1:6" x14ac:dyDescent="0.45">
      <c r="A55" s="10">
        <v>2024</v>
      </c>
      <c r="B55">
        <f>'Scenario Data'!F9</f>
        <v>0.27400000000000002</v>
      </c>
      <c r="C55">
        <f>'Scenario Data'!F33</f>
        <v>0.57150000000000001</v>
      </c>
      <c r="D55">
        <f>'Scenario Data'!F57</f>
        <v>1.2769999999999999</v>
      </c>
      <c r="E55">
        <f>'Scenario Data'!F81</f>
        <v>1.3049999999999999</v>
      </c>
      <c r="F55">
        <f>'Scenario Data'!F105</f>
        <v>1.3049999999999999</v>
      </c>
    </row>
    <row r="56" spans="1:6" x14ac:dyDescent="0.45">
      <c r="A56" s="10">
        <v>2025</v>
      </c>
      <c r="B56">
        <f>'Scenario Data'!F10</f>
        <v>0.33900000000000002</v>
      </c>
      <c r="C56">
        <f>'Scenario Data'!F34</f>
        <v>0.74750000000000005</v>
      </c>
      <c r="D56">
        <f>'Scenario Data'!F58</f>
        <v>1.2929999999999999</v>
      </c>
      <c r="E56">
        <f>'Scenario Data'!F82</f>
        <v>1.3049999999999999</v>
      </c>
      <c r="F56">
        <f>'Scenario Data'!F106</f>
        <v>1.3049999999999999</v>
      </c>
    </row>
    <row r="57" spans="1:6" x14ac:dyDescent="0.45">
      <c r="A57" s="10">
        <v>2026</v>
      </c>
      <c r="B57">
        <f>'Scenario Data'!F11</f>
        <v>0.44900000000000001</v>
      </c>
      <c r="C57">
        <f>'Scenario Data'!F35</f>
        <v>0.98899999999999999</v>
      </c>
      <c r="D57">
        <f>'Scenario Data'!F59</f>
        <v>1.304</v>
      </c>
      <c r="E57">
        <f>'Scenario Data'!F83</f>
        <v>1.3049999999999999</v>
      </c>
      <c r="F57">
        <f>'Scenario Data'!F107</f>
        <v>1.3049999999999999</v>
      </c>
    </row>
    <row r="58" spans="1:6" x14ac:dyDescent="0.45">
      <c r="A58" s="10">
        <v>2027</v>
      </c>
      <c r="B58">
        <f>'Scenario Data'!F12</f>
        <v>0.63500000000000001</v>
      </c>
      <c r="C58">
        <f>'Scenario Data'!F36</f>
        <v>1.1315</v>
      </c>
      <c r="D58">
        <f>'Scenario Data'!F60</f>
        <v>1.3049999999999999</v>
      </c>
      <c r="E58">
        <f>'Scenario Data'!F84</f>
        <v>1.3049999999999999</v>
      </c>
      <c r="F58">
        <f>'Scenario Data'!F108</f>
        <v>1.3049999999999999</v>
      </c>
    </row>
    <row r="59" spans="1:6" x14ac:dyDescent="0.45">
      <c r="A59" s="10">
        <v>2028</v>
      </c>
      <c r="B59">
        <f>'Scenario Data'!F13</f>
        <v>0.85150000000000003</v>
      </c>
      <c r="C59">
        <f>'Scenario Data'!F37</f>
        <v>1.2729999999999999</v>
      </c>
      <c r="D59">
        <f>'Scenario Data'!F61</f>
        <v>1.3049999999999999</v>
      </c>
      <c r="E59">
        <f>'Scenario Data'!F85</f>
        <v>1.3049999999999999</v>
      </c>
      <c r="F59">
        <f>'Scenario Data'!F109</f>
        <v>1.3049999999999999</v>
      </c>
    </row>
    <row r="60" spans="1:6" x14ac:dyDescent="0.45">
      <c r="A60" s="10">
        <v>2029</v>
      </c>
      <c r="B60">
        <f>'Scenario Data'!F14</f>
        <v>1.034</v>
      </c>
      <c r="C60">
        <f>'Scenario Data'!F38</f>
        <v>1.3654999999999999</v>
      </c>
      <c r="D60">
        <f>'Scenario Data'!F62</f>
        <v>1.3049999999999999</v>
      </c>
      <c r="E60">
        <f>'Scenario Data'!F86</f>
        <v>1.3049999999999999</v>
      </c>
      <c r="F60">
        <f>'Scenario Data'!F110</f>
        <v>1.3049999999999999</v>
      </c>
    </row>
    <row r="61" spans="1:6" x14ac:dyDescent="0.45">
      <c r="A61" s="10">
        <v>2030</v>
      </c>
      <c r="B61">
        <f>'Scenario Data'!F15</f>
        <v>1.145</v>
      </c>
      <c r="C61">
        <f>'Scenario Data'!F39</f>
        <v>1.4039999999999999</v>
      </c>
      <c r="D61">
        <f>'Scenario Data'!F63</f>
        <v>1.3089999999999999</v>
      </c>
      <c r="E61">
        <f>'Scenario Data'!F87</f>
        <v>1.3049999999999999</v>
      </c>
      <c r="F61">
        <f>'Scenario Data'!F111</f>
        <v>1.3049999999999999</v>
      </c>
    </row>
    <row r="62" spans="1:6" x14ac:dyDescent="0.45">
      <c r="A62" s="10">
        <v>2031</v>
      </c>
      <c r="B62">
        <f>'Scenario Data'!F16</f>
        <v>1.2569999999999999</v>
      </c>
      <c r="C62">
        <f>'Scenario Data'!F40</f>
        <v>1.431</v>
      </c>
      <c r="D62">
        <f>'Scenario Data'!F64</f>
        <v>1.3585</v>
      </c>
      <c r="E62">
        <f>'Scenario Data'!F88</f>
        <v>1.3134999999999999</v>
      </c>
      <c r="F62">
        <f>'Scenario Data'!F112</f>
        <v>1.3049999999999999</v>
      </c>
    </row>
    <row r="63" spans="1:6" x14ac:dyDescent="0.45">
      <c r="A63" s="10">
        <v>2032</v>
      </c>
      <c r="B63">
        <f>'Scenario Data'!F17</f>
        <v>1.3865000000000001</v>
      </c>
      <c r="C63">
        <f>'Scenario Data'!F41</f>
        <v>1.5089999999999999</v>
      </c>
      <c r="D63">
        <f>'Scenario Data'!F65</f>
        <v>1.5589999999999999</v>
      </c>
      <c r="E63">
        <f>'Scenario Data'!F89</f>
        <v>1.3205</v>
      </c>
      <c r="F63">
        <f>'Scenario Data'!F113</f>
        <v>1.3145</v>
      </c>
    </row>
    <row r="64" spans="1:6" x14ac:dyDescent="0.45">
      <c r="A64" s="10">
        <v>2033</v>
      </c>
      <c r="B64">
        <f>'Scenario Data'!F18</f>
        <v>1.508</v>
      </c>
      <c r="C64">
        <f>'Scenario Data'!F42</f>
        <v>1.6174999999999999</v>
      </c>
      <c r="D64">
        <f>'Scenario Data'!F66</f>
        <v>1.5834999999999999</v>
      </c>
      <c r="E64">
        <f>'Scenario Data'!F90</f>
        <v>1.357</v>
      </c>
      <c r="F64">
        <f>'Scenario Data'!F114</f>
        <v>1.3225</v>
      </c>
    </row>
    <row r="65" spans="1:6" x14ac:dyDescent="0.45">
      <c r="A65" s="10">
        <v>2034</v>
      </c>
      <c r="B65">
        <f>'Scenario Data'!F19</f>
        <v>1.6220000000000001</v>
      </c>
      <c r="C65">
        <f>'Scenario Data'!F43</f>
        <v>1.6665000000000001</v>
      </c>
      <c r="D65">
        <f>'Scenario Data'!F67</f>
        <v>1.6014999999999999</v>
      </c>
      <c r="E65">
        <f>'Scenario Data'!F91</f>
        <v>1.3865000000000001</v>
      </c>
      <c r="F65">
        <f>'Scenario Data'!F115</f>
        <v>1.3560000000000001</v>
      </c>
    </row>
    <row r="66" spans="1:6" x14ac:dyDescent="0.45">
      <c r="A66" s="10">
        <v>2035</v>
      </c>
      <c r="B66">
        <f>'Scenario Data'!F20</f>
        <v>1.7335</v>
      </c>
      <c r="C66">
        <f>'Scenario Data'!F44</f>
        <v>1.7275</v>
      </c>
      <c r="D66">
        <f>'Scenario Data'!F68</f>
        <v>1.6655</v>
      </c>
      <c r="E66">
        <f>'Scenario Data'!F92</f>
        <v>1.458</v>
      </c>
      <c r="F66">
        <f>'Scenario Data'!F116</f>
        <v>1.3654999999999999</v>
      </c>
    </row>
    <row r="67" spans="1:6" x14ac:dyDescent="0.45">
      <c r="A67" s="10">
        <v>2036</v>
      </c>
      <c r="B67">
        <f>'Scenario Data'!F21</f>
        <v>1.877</v>
      </c>
      <c r="C67">
        <f>'Scenario Data'!F45</f>
        <v>1.837</v>
      </c>
      <c r="D67">
        <f>'Scenario Data'!F69</f>
        <v>1.9790000000000001</v>
      </c>
      <c r="E67">
        <f>'Scenario Data'!F93</f>
        <v>1.5685</v>
      </c>
      <c r="F67">
        <f>'Scenario Data'!F117</f>
        <v>1.4490000000000001</v>
      </c>
    </row>
    <row r="68" spans="1:6" x14ac:dyDescent="0.45">
      <c r="A68" s="10">
        <v>2037</v>
      </c>
      <c r="B68">
        <f>'Scenario Data'!F22</f>
        <v>1.986</v>
      </c>
      <c r="C68">
        <f>'Scenario Data'!F46</f>
        <v>1.9695</v>
      </c>
      <c r="D68">
        <f>'Scenario Data'!F70</f>
        <v>2.081</v>
      </c>
      <c r="E68">
        <f>'Scenario Data'!F94</f>
        <v>1.712</v>
      </c>
      <c r="F68">
        <f>'Scenario Data'!F118</f>
        <v>1.4924999999999999</v>
      </c>
    </row>
    <row r="70" spans="1:6" ht="36" x14ac:dyDescent="1.05">
      <c r="A70" s="18" t="s">
        <v>25</v>
      </c>
      <c r="B70" s="18"/>
      <c r="C70" s="18"/>
      <c r="D70" s="18"/>
      <c r="E70" s="18"/>
      <c r="F70" s="18"/>
    </row>
    <row r="71" spans="1:6" ht="36.75" x14ac:dyDescent="0.45">
      <c r="A71" s="19" t="s">
        <v>0</v>
      </c>
      <c r="B71" s="20" t="s">
        <v>14</v>
      </c>
      <c r="C71" s="21" t="s">
        <v>15</v>
      </c>
      <c r="D71" s="22" t="s">
        <v>16</v>
      </c>
      <c r="E71" s="22" t="s">
        <v>17</v>
      </c>
      <c r="F71" s="22" t="s">
        <v>18</v>
      </c>
    </row>
    <row r="72" spans="1:6" x14ac:dyDescent="0.45">
      <c r="A72" s="10">
        <v>2018</v>
      </c>
      <c r="B72">
        <f>'Scenario Data'!G3</f>
        <v>0</v>
      </c>
      <c r="C72">
        <f>'Scenario Data'!G27</f>
        <v>0</v>
      </c>
      <c r="D72">
        <f>'Scenario Data'!G51</f>
        <v>0</v>
      </c>
      <c r="E72">
        <f>'Scenario Data'!G75</f>
        <v>0</v>
      </c>
      <c r="F72">
        <f>'Scenario Data'!G99</f>
        <v>0</v>
      </c>
    </row>
    <row r="73" spans="1:6" x14ac:dyDescent="0.45">
      <c r="A73" s="10">
        <v>2019</v>
      </c>
      <c r="B73">
        <f>'Scenario Data'!G4</f>
        <v>0</v>
      </c>
      <c r="C73">
        <f>'Scenario Data'!G28</f>
        <v>0</v>
      </c>
      <c r="D73">
        <f>'Scenario Data'!G52</f>
        <v>0</v>
      </c>
      <c r="E73">
        <f>'Scenario Data'!G76</f>
        <v>0</v>
      </c>
      <c r="F73">
        <f>'Scenario Data'!G100</f>
        <v>0</v>
      </c>
    </row>
    <row r="74" spans="1:6" x14ac:dyDescent="0.45">
      <c r="A74" s="10">
        <v>2020</v>
      </c>
      <c r="B74">
        <f>'Scenario Data'!G5</f>
        <v>0</v>
      </c>
      <c r="C74">
        <f>'Scenario Data'!G29</f>
        <v>0</v>
      </c>
      <c r="D74">
        <f>'Scenario Data'!G53</f>
        <v>0</v>
      </c>
      <c r="E74">
        <f>'Scenario Data'!G77</f>
        <v>0</v>
      </c>
      <c r="F74">
        <f>'Scenario Data'!G101</f>
        <v>0</v>
      </c>
    </row>
    <row r="75" spans="1:6" x14ac:dyDescent="0.45">
      <c r="A75" s="10">
        <v>2021</v>
      </c>
      <c r="B75">
        <f>'Scenario Data'!G6</f>
        <v>0</v>
      </c>
      <c r="C75">
        <f>'Scenario Data'!G30</f>
        <v>0</v>
      </c>
      <c r="D75">
        <f>'Scenario Data'!G54</f>
        <v>0</v>
      </c>
      <c r="E75">
        <f>'Scenario Data'!G78</f>
        <v>0</v>
      </c>
      <c r="F75">
        <f>'Scenario Data'!G102</f>
        <v>0</v>
      </c>
    </row>
    <row r="76" spans="1:6" x14ac:dyDescent="0.45">
      <c r="A76" s="10">
        <v>2022</v>
      </c>
      <c r="B76">
        <f>'Scenario Data'!G7</f>
        <v>0</v>
      </c>
      <c r="C76">
        <f>'Scenario Data'!G31</f>
        <v>0</v>
      </c>
      <c r="D76">
        <f>'Scenario Data'!G55</f>
        <v>0</v>
      </c>
      <c r="E76">
        <f>'Scenario Data'!G79</f>
        <v>0</v>
      </c>
      <c r="F76">
        <f>'Scenario Data'!G103</f>
        <v>0</v>
      </c>
    </row>
    <row r="77" spans="1:6" x14ac:dyDescent="0.45">
      <c r="A77" s="10">
        <v>2023</v>
      </c>
      <c r="B77">
        <f>'Scenario Data'!G8</f>
        <v>5.0000000000000001E-3</v>
      </c>
      <c r="C77">
        <f>'Scenario Data'!G32</f>
        <v>2E-3</v>
      </c>
      <c r="D77">
        <f>'Scenario Data'!G56</f>
        <v>0</v>
      </c>
      <c r="E77">
        <f>'Scenario Data'!G80</f>
        <v>0</v>
      </c>
      <c r="F77">
        <f>'Scenario Data'!G104</f>
        <v>0</v>
      </c>
    </row>
    <row r="78" spans="1:6" x14ac:dyDescent="0.45">
      <c r="A78" s="10">
        <v>2024</v>
      </c>
      <c r="B78">
        <f>'Scenario Data'!G9</f>
        <v>5.3999999999999999E-2</v>
      </c>
      <c r="C78">
        <f>'Scenario Data'!G33</f>
        <v>4.2000000000000003E-2</v>
      </c>
      <c r="D78">
        <f>'Scenario Data'!G57</f>
        <v>0</v>
      </c>
      <c r="E78">
        <f>'Scenario Data'!G81</f>
        <v>0</v>
      </c>
      <c r="F78">
        <f>'Scenario Data'!G105</f>
        <v>0</v>
      </c>
    </row>
    <row r="79" spans="1:6" x14ac:dyDescent="0.45">
      <c r="A79" s="10">
        <v>2025</v>
      </c>
      <c r="B79">
        <f>'Scenario Data'!G10</f>
        <v>0.17699999999999999</v>
      </c>
      <c r="C79">
        <f>'Scenario Data'!G34</f>
        <v>0.16200000000000001</v>
      </c>
      <c r="D79">
        <f>'Scenario Data'!G58</f>
        <v>0</v>
      </c>
      <c r="E79">
        <f>'Scenario Data'!G82</f>
        <v>0</v>
      </c>
      <c r="F79">
        <f>'Scenario Data'!G106</f>
        <v>0</v>
      </c>
    </row>
    <row r="80" spans="1:6" x14ac:dyDescent="0.45">
      <c r="A80" s="10">
        <v>2026</v>
      </c>
      <c r="B80">
        <f>'Scenario Data'!G11</f>
        <v>0.439</v>
      </c>
      <c r="C80">
        <f>'Scenario Data'!G35</f>
        <v>0.41699999999999998</v>
      </c>
      <c r="D80">
        <f>'Scenario Data'!G59</f>
        <v>0</v>
      </c>
      <c r="E80">
        <f>'Scenario Data'!G83</f>
        <v>0</v>
      </c>
      <c r="F80">
        <f>'Scenario Data'!G107</f>
        <v>0</v>
      </c>
    </row>
    <row r="81" spans="1:6" x14ac:dyDescent="0.45">
      <c r="A81" s="10">
        <v>2027</v>
      </c>
      <c r="B81">
        <f>'Scenario Data'!G12</f>
        <v>0.89600000000000002</v>
      </c>
      <c r="C81">
        <f>'Scenario Data'!G36</f>
        <v>0.58799999999999997</v>
      </c>
      <c r="D81">
        <f>'Scenario Data'!G60</f>
        <v>0</v>
      </c>
      <c r="E81">
        <f>'Scenario Data'!G84</f>
        <v>0</v>
      </c>
      <c r="F81">
        <f>'Scenario Data'!G108</f>
        <v>0</v>
      </c>
    </row>
    <row r="82" spans="1:6" x14ac:dyDescent="0.45">
      <c r="A82" s="10">
        <v>2028</v>
      </c>
      <c r="B82">
        <f>'Scenario Data'!G13</f>
        <v>1.4890000000000001</v>
      </c>
      <c r="C82">
        <f>'Scenario Data'!G37</f>
        <v>1.026</v>
      </c>
      <c r="D82">
        <f>'Scenario Data'!G61</f>
        <v>0</v>
      </c>
      <c r="E82">
        <f>'Scenario Data'!G85</f>
        <v>0</v>
      </c>
      <c r="F82">
        <f>'Scenario Data'!G109</f>
        <v>0</v>
      </c>
    </row>
    <row r="83" spans="1:6" x14ac:dyDescent="0.45">
      <c r="A83" s="10">
        <v>2029</v>
      </c>
      <c r="B83">
        <f>'Scenario Data'!G14</f>
        <v>2.0499999999999998</v>
      </c>
      <c r="C83">
        <f>'Scenario Data'!G38</f>
        <v>1.756</v>
      </c>
      <c r="D83">
        <f>'Scenario Data'!G62</f>
        <v>3.0000000000000001E-3</v>
      </c>
      <c r="E83">
        <f>'Scenario Data'!G86</f>
        <v>0</v>
      </c>
      <c r="F83">
        <f>'Scenario Data'!G110</f>
        <v>0</v>
      </c>
    </row>
    <row r="84" spans="1:6" x14ac:dyDescent="0.45">
      <c r="A84" s="10">
        <v>2030</v>
      </c>
      <c r="B84">
        <f>'Scenario Data'!G15</f>
        <v>2.4609999999999999</v>
      </c>
      <c r="C84">
        <f>'Scenario Data'!G39</f>
        <v>2.11</v>
      </c>
      <c r="D84">
        <f>'Scenario Data'!G63</f>
        <v>3.3000000000000002E-2</v>
      </c>
      <c r="E84">
        <f>'Scenario Data'!G87</f>
        <v>0</v>
      </c>
      <c r="F84">
        <f>'Scenario Data'!G111</f>
        <v>0</v>
      </c>
    </row>
    <row r="85" spans="1:6" x14ac:dyDescent="0.45">
      <c r="A85" s="10">
        <v>2031</v>
      </c>
      <c r="B85">
        <f>'Scenario Data'!G16</f>
        <v>2.9529999999999998</v>
      </c>
      <c r="C85">
        <f>'Scenario Data'!G40</f>
        <v>2.3690000000000002</v>
      </c>
      <c r="D85">
        <f>'Scenario Data'!G64</f>
        <v>0.40500000000000003</v>
      </c>
      <c r="E85">
        <f>'Scenario Data'!G88</f>
        <v>1.7999999999999999E-2</v>
      </c>
      <c r="F85">
        <f>'Scenario Data'!G112</f>
        <v>0</v>
      </c>
    </row>
    <row r="86" spans="1:6" x14ac:dyDescent="0.45">
      <c r="A86" s="10">
        <v>2032</v>
      </c>
      <c r="B86">
        <f>'Scenario Data'!G17</f>
        <v>3.641</v>
      </c>
      <c r="C86">
        <f>'Scenario Data'!G41</f>
        <v>2.895</v>
      </c>
      <c r="D86">
        <f>'Scenario Data'!G65</f>
        <v>2.1840000000000002</v>
      </c>
      <c r="E86">
        <f>'Scenario Data'!G89</f>
        <v>4.3999999999999997E-2</v>
      </c>
      <c r="F86">
        <f>'Scenario Data'!G113</f>
        <v>0.02</v>
      </c>
    </row>
    <row r="87" spans="1:6" x14ac:dyDescent="0.45">
      <c r="A87" s="10">
        <v>2033</v>
      </c>
      <c r="B87">
        <f>'Scenario Data'!G18</f>
        <v>4.3550000000000004</v>
      </c>
      <c r="C87">
        <f>'Scenario Data'!G42</f>
        <v>3.7789999999999999</v>
      </c>
      <c r="D87">
        <f>'Scenario Data'!G66</f>
        <v>2.3010000000000002</v>
      </c>
      <c r="E87">
        <f>'Scenario Data'!G90</f>
        <v>0.13600000000000001</v>
      </c>
      <c r="F87">
        <f>'Scenario Data'!G114</f>
        <v>4.8000000000000001E-2</v>
      </c>
    </row>
    <row r="88" spans="1:6" x14ac:dyDescent="0.45">
      <c r="A88" s="10">
        <v>2034</v>
      </c>
      <c r="B88">
        <f>'Scenario Data'!G19</f>
        <v>4.9619999999999997</v>
      </c>
      <c r="C88">
        <f>'Scenario Data'!G43</f>
        <v>4.2569999999999997</v>
      </c>
      <c r="D88">
        <f>'Scenario Data'!G67</f>
        <v>2.3839999999999999</v>
      </c>
      <c r="E88">
        <f>'Scenario Data'!G91</f>
        <v>0.23100000000000001</v>
      </c>
      <c r="F88">
        <f>'Scenario Data'!G115</f>
        <v>0.128</v>
      </c>
    </row>
    <row r="89" spans="1:6" x14ac:dyDescent="0.45">
      <c r="A89" s="10">
        <v>2035</v>
      </c>
      <c r="B89">
        <f>'Scenario Data'!G20</f>
        <v>5.5309999999999997</v>
      </c>
      <c r="C89">
        <f>'Scenario Data'!G44</f>
        <v>4.7119999999999997</v>
      </c>
      <c r="D89">
        <f>'Scenario Data'!G68</f>
        <v>2.7450000000000001</v>
      </c>
      <c r="E89">
        <f>'Scenario Data'!G92</f>
        <v>0.433</v>
      </c>
      <c r="F89">
        <f>'Scenario Data'!G116</f>
        <v>0.17</v>
      </c>
    </row>
    <row r="90" spans="1:6" x14ac:dyDescent="0.45">
      <c r="A90" s="10">
        <v>2036</v>
      </c>
      <c r="B90">
        <f>'Scenario Data'!G21</f>
        <v>6.2430000000000003</v>
      </c>
      <c r="C90">
        <f>'Scenario Data'!G45</f>
        <v>5.375</v>
      </c>
      <c r="D90">
        <f>'Scenario Data'!G69</f>
        <v>4.149</v>
      </c>
      <c r="E90">
        <f>'Scenario Data'!G93</f>
        <v>0.79300000000000004</v>
      </c>
      <c r="F90">
        <f>'Scenario Data'!G117</f>
        <v>0.374</v>
      </c>
    </row>
    <row r="91" spans="1:6" x14ac:dyDescent="0.45">
      <c r="A91" s="10">
        <v>2037</v>
      </c>
      <c r="B91">
        <f>'Scenario Data'!G22</f>
        <v>6.5220000000000002</v>
      </c>
      <c r="C91">
        <f>'Scenario Data'!G46</f>
        <v>6.0960000000000001</v>
      </c>
      <c r="D91">
        <f>'Scenario Data'!G70</f>
        <v>4.6109999999999998</v>
      </c>
      <c r="E91">
        <f>'Scenario Data'!G94</f>
        <v>1.2549999999999999</v>
      </c>
      <c r="F91">
        <f>'Scenario Data'!G118</f>
        <v>0.54500000000000004</v>
      </c>
    </row>
    <row r="93" spans="1:6" ht="36" x14ac:dyDescent="1.05">
      <c r="A93" s="18" t="s">
        <v>21</v>
      </c>
      <c r="B93" s="18"/>
      <c r="C93" s="18"/>
      <c r="D93" s="18"/>
      <c r="E93" s="18"/>
      <c r="F93" s="18"/>
    </row>
    <row r="94" spans="1:6" ht="36.75" x14ac:dyDescent="0.45">
      <c r="A94" s="19" t="s">
        <v>0</v>
      </c>
      <c r="B94" s="20" t="s">
        <v>14</v>
      </c>
      <c r="C94" s="21" t="s">
        <v>15</v>
      </c>
      <c r="D94" s="22" t="s">
        <v>16</v>
      </c>
      <c r="E94" s="22" t="s">
        <v>17</v>
      </c>
      <c r="F94" s="22" t="s">
        <v>18</v>
      </c>
    </row>
    <row r="95" spans="1:6" x14ac:dyDescent="0.45">
      <c r="A95" s="10">
        <v>2018</v>
      </c>
      <c r="B95">
        <f>'Scenario Data'!J3/1000</f>
        <v>465.81807446487545</v>
      </c>
      <c r="C95">
        <f>'Scenario Data'!J27/1000</f>
        <v>458.86412241365309</v>
      </c>
      <c r="D95">
        <f>'Scenario Data'!J51/1000</f>
        <v>439.12408919631014</v>
      </c>
      <c r="E95">
        <f>'Scenario Data'!J75/1000</f>
        <v>429.05023214630432</v>
      </c>
      <c r="F95">
        <f>'Scenario Data'!J99/1000</f>
        <v>422.52952088495721</v>
      </c>
    </row>
    <row r="96" spans="1:6" x14ac:dyDescent="0.45">
      <c r="A96" s="10">
        <v>2019</v>
      </c>
      <c r="B96">
        <f>'Scenario Data'!J4/1000</f>
        <v>472.13898677792508</v>
      </c>
      <c r="C96">
        <f>'Scenario Data'!J28/1000</f>
        <v>460.00875015333469</v>
      </c>
      <c r="D96">
        <f>'Scenario Data'!J52/1000</f>
        <v>426.30147048654703</v>
      </c>
      <c r="E96">
        <f>'Scenario Data'!J76/1000</f>
        <v>414.90098726558847</v>
      </c>
      <c r="F96">
        <f>'Scenario Data'!J100/1000</f>
        <v>408.23827542365598</v>
      </c>
    </row>
    <row r="97" spans="1:6" x14ac:dyDescent="0.45">
      <c r="A97" s="10">
        <v>2020</v>
      </c>
      <c r="B97">
        <f>'Scenario Data'!J5/1000</f>
        <v>483.36632876586509</v>
      </c>
      <c r="C97">
        <f>'Scenario Data'!J29/1000</f>
        <v>465.9891613175983</v>
      </c>
      <c r="D97">
        <f>'Scenario Data'!J53/1000</f>
        <v>422.9590130607175</v>
      </c>
      <c r="E97">
        <f>'Scenario Data'!J77/1000</f>
        <v>415.08898346891442</v>
      </c>
      <c r="F97">
        <f>'Scenario Data'!J101/1000</f>
        <v>412.33577181848682</v>
      </c>
    </row>
    <row r="98" spans="1:6" x14ac:dyDescent="0.45">
      <c r="A98" s="10">
        <v>2021</v>
      </c>
      <c r="B98">
        <f>'Scenario Data'!J6/1000</f>
        <v>498.513301390533</v>
      </c>
      <c r="C98">
        <f>'Scenario Data'!J30/1000</f>
        <v>480.61446343151539</v>
      </c>
      <c r="D98">
        <f>'Scenario Data'!J54/1000</f>
        <v>431.42591820964248</v>
      </c>
      <c r="E98">
        <f>'Scenario Data'!J78/1000</f>
        <v>425.23994038748134</v>
      </c>
      <c r="F98">
        <f>'Scenario Data'!J102/1000</f>
        <v>424.85178837336179</v>
      </c>
    </row>
    <row r="99" spans="1:6" x14ac:dyDescent="0.45">
      <c r="A99" s="10">
        <v>2022</v>
      </c>
      <c r="B99">
        <f>'Scenario Data'!J7/1000</f>
        <v>517.80690467496504</v>
      </c>
      <c r="C99">
        <f>'Scenario Data'!J31/1000</f>
        <v>498.15253598399806</v>
      </c>
      <c r="D99">
        <f>'Scenario Data'!J55/1000</f>
        <v>446.79111172455504</v>
      </c>
      <c r="E99">
        <f>'Scenario Data'!J79/1000</f>
        <v>442.57938635595735</v>
      </c>
      <c r="F99">
        <f>'Scenario Data'!J103/1000</f>
        <v>442.61264941334798</v>
      </c>
    </row>
    <row r="100" spans="1:6" x14ac:dyDescent="0.45">
      <c r="A100" s="10">
        <v>2023</v>
      </c>
      <c r="B100">
        <f>'Scenario Data'!J8/1000</f>
        <v>540.17215312735004</v>
      </c>
      <c r="C100">
        <f>'Scenario Data'!J32/1000</f>
        <v>518.07797782788589</v>
      </c>
      <c r="D100">
        <f>'Scenario Data'!J56/1000</f>
        <v>466.64135483532311</v>
      </c>
      <c r="E100">
        <f>'Scenario Data'!J80/1000</f>
        <v>464.51665224652561</v>
      </c>
      <c r="F100">
        <f>'Scenario Data'!J104/1000</f>
        <v>464.55193690940962</v>
      </c>
    </row>
    <row r="101" spans="1:6" x14ac:dyDescent="0.45">
      <c r="A101" s="10">
        <v>2024</v>
      </c>
      <c r="B101">
        <f>'Scenario Data'!J9/1000</f>
        <v>553.43994454504821</v>
      </c>
      <c r="C101">
        <f>'Scenario Data'!J33/1000</f>
        <v>520.48762154616134</v>
      </c>
      <c r="D101">
        <f>'Scenario Data'!J57/1000</f>
        <v>488.67541927452362</v>
      </c>
      <c r="E101">
        <f>'Scenario Data'!J81/1000</f>
        <v>488.09742930482588</v>
      </c>
      <c r="F101">
        <f>'Scenario Data'!J105/1000</f>
        <v>488.13487529429739</v>
      </c>
    </row>
    <row r="102" spans="1:6" x14ac:dyDescent="0.45">
      <c r="A102" s="10">
        <v>2025</v>
      </c>
      <c r="B102">
        <f>'Scenario Data'!J10/1000</f>
        <v>558.29843002645316</v>
      </c>
      <c r="C102">
        <f>'Scenario Data'!J34/1000</f>
        <v>519.32687038193455</v>
      </c>
      <c r="D102">
        <f>'Scenario Data'!J58/1000</f>
        <v>512.98707315050444</v>
      </c>
      <c r="E102">
        <f>'Scenario Data'!J82/1000</f>
        <v>512.87916064764897</v>
      </c>
      <c r="F102">
        <f>'Scenario Data'!J106/1000</f>
        <v>512.9189071702358</v>
      </c>
    </row>
    <row r="103" spans="1:6" x14ac:dyDescent="0.45">
      <c r="A103" s="10">
        <v>2026</v>
      </c>
      <c r="B103">
        <f>'Scenario Data'!J11/1000</f>
        <v>545.32033266881876</v>
      </c>
      <c r="C103">
        <f>'Scenario Data'!J35/1000</f>
        <v>499.37630425696233</v>
      </c>
      <c r="D103">
        <f>'Scenario Data'!J59/1000</f>
        <v>538.73533708637717</v>
      </c>
      <c r="E103">
        <f>'Scenario Data'!J83/1000</f>
        <v>538.92319998769585</v>
      </c>
      <c r="F103">
        <f>'Scenario Data'!J107/1000</f>
        <v>538.96541346991819</v>
      </c>
    </row>
    <row r="104" spans="1:6" x14ac:dyDescent="0.45">
      <c r="A104" s="10">
        <v>2027</v>
      </c>
      <c r="B104">
        <f>'Scenario Data'!J12/1000</f>
        <v>504.32924627240436</v>
      </c>
      <c r="C104">
        <f>'Scenario Data'!J36/1000</f>
        <v>497.15913390538992</v>
      </c>
      <c r="D104">
        <f>'Scenario Data'!J60/1000</f>
        <v>566.06736634632603</v>
      </c>
      <c r="E104">
        <f>'Scenario Data'!J84/1000</f>
        <v>566.29417224253643</v>
      </c>
      <c r="F104">
        <f>'Scenario Data'!J108/1000</f>
        <v>566.3389890881856</v>
      </c>
    </row>
    <row r="105" spans="1:6" x14ac:dyDescent="0.45">
      <c r="A105" s="10">
        <v>2028</v>
      </c>
      <c r="B105">
        <f>'Scenario Data'!J13/1000</f>
        <v>448.15913342632655</v>
      </c>
      <c r="C105">
        <f>'Scenario Data'!J37/1000</f>
        <v>464.63319940052008</v>
      </c>
      <c r="D105">
        <f>'Scenario Data'!J61/1000</f>
        <v>594.81910283511945</v>
      </c>
      <c r="E105">
        <f>'Scenario Data'!J85/1000</f>
        <v>595.05996773873164</v>
      </c>
      <c r="F105">
        <f>'Scenario Data'!J109/1000</f>
        <v>595.10755548693521</v>
      </c>
    </row>
    <row r="106" spans="1:6" x14ac:dyDescent="0.45">
      <c r="A106" s="10">
        <v>2029</v>
      </c>
      <c r="B106">
        <f>'Scenario Data'!J14/1000</f>
        <v>403.36143454311303</v>
      </c>
      <c r="C106">
        <f>'Scenario Data'!J38/1000</f>
        <v>405.16091398982451</v>
      </c>
      <c r="D106">
        <f>'Scenario Data'!J62/1000</f>
        <v>624.51942107880893</v>
      </c>
      <c r="E106">
        <f>'Scenario Data'!J86/1000</f>
        <v>625.29199443536857</v>
      </c>
      <c r="F106">
        <f>'Scenario Data'!J110/1000</f>
        <v>625.34249301144689</v>
      </c>
    </row>
    <row r="107" spans="1:6" x14ac:dyDescent="0.45">
      <c r="A107" s="10">
        <v>2030</v>
      </c>
      <c r="B107">
        <f>'Scenario Data'!J15/1000</f>
        <v>387.11566079036322</v>
      </c>
      <c r="C107">
        <f>'Scenario Data'!J39/1000</f>
        <v>393.80331200620458</v>
      </c>
      <c r="D107">
        <f>'Scenario Data'!J63/1000</f>
        <v>651.89405187668808</v>
      </c>
      <c r="E107">
        <f>'Scenario Data'!J87/1000</f>
        <v>657.06543240264011</v>
      </c>
      <c r="F107">
        <f>'Scenario Data'!J111/1000</f>
        <v>657.11904816070376</v>
      </c>
    </row>
    <row r="108" spans="1:6" x14ac:dyDescent="0.45">
      <c r="A108" s="10">
        <v>2031</v>
      </c>
      <c r="B108">
        <f>'Scenario Data'!J16/1000</f>
        <v>374.19296110692284</v>
      </c>
      <c r="C108">
        <f>'Scenario Data'!J40/1000</f>
        <v>395.86647328075196</v>
      </c>
      <c r="D108">
        <f>'Scenario Data'!J64/1000</f>
        <v>631.56836117702483</v>
      </c>
      <c r="E108">
        <f>'Scenario Data'!J88/1000</f>
        <v>687.55622842073171</v>
      </c>
      <c r="F108">
        <f>'Scenario Data'!J112/1000</f>
        <v>690.51612567532743</v>
      </c>
    </row>
    <row r="109" spans="1:6" x14ac:dyDescent="0.45">
      <c r="A109" s="10">
        <v>2032</v>
      </c>
      <c r="B109">
        <f>'Scenario Data'!J17/1000</f>
        <v>357.6701156983313</v>
      </c>
      <c r="C109">
        <f>'Scenario Data'!J41/1000</f>
        <v>383.11762098817906</v>
      </c>
      <c r="D109">
        <f>'Scenario Data'!J65/1000</f>
        <v>410.6072112776987</v>
      </c>
      <c r="E109">
        <f>'Scenario Data'!J89/1000</f>
        <v>718.78509150897094</v>
      </c>
      <c r="F109">
        <f>'Scenario Data'!J113/1000</f>
        <v>722.38080437804524</v>
      </c>
    </row>
    <row r="110" spans="1:6" x14ac:dyDescent="0.45">
      <c r="A110" s="10">
        <v>2033</v>
      </c>
      <c r="B110">
        <f>'Scenario Data'!J18/1000</f>
        <v>345.60989565863036</v>
      </c>
      <c r="C110">
        <f>'Scenario Data'!J42/1000</f>
        <v>356.62930198402421</v>
      </c>
      <c r="D110">
        <f>'Scenario Data'!J66/1000</f>
        <v>423.30469868757791</v>
      </c>
      <c r="E110">
        <f>'Scenario Data'!J90/1000</f>
        <v>741.43533855800274</v>
      </c>
      <c r="F110">
        <f>'Scenario Data'!J114/1000</f>
        <v>755.03605839566558</v>
      </c>
    </row>
    <row r="111" spans="1:6" x14ac:dyDescent="0.45">
      <c r="A111" s="10">
        <v>2034</v>
      </c>
      <c r="B111">
        <f>'Scenario Data'!J19/1000</f>
        <v>341.1841718594581</v>
      </c>
      <c r="C111">
        <f>'Scenario Data'!J43/1000</f>
        <v>357.20342949201569</v>
      </c>
      <c r="D111">
        <f>'Scenario Data'!J67/1000</f>
        <v>444.97561837828789</v>
      </c>
      <c r="E111">
        <f>'Scenario Data'!J91/1000</f>
        <v>765.57707681485044</v>
      </c>
      <c r="F111">
        <f>'Scenario Data'!J115/1000</f>
        <v>781.07275246373638</v>
      </c>
    </row>
    <row r="112" spans="1:6" x14ac:dyDescent="0.45">
      <c r="A112" s="10">
        <v>2035</v>
      </c>
      <c r="B112">
        <f>'Scenario Data'!J20/1000</f>
        <v>341.20852838205099</v>
      </c>
      <c r="C112">
        <f>'Scenario Data'!J44/1000</f>
        <v>362.85489417739473</v>
      </c>
      <c r="D112">
        <f>'Scenario Data'!J68/1000</f>
        <v>450.57686499424477</v>
      </c>
      <c r="E112">
        <f>'Scenario Data'!J92/1000</f>
        <v>778.66921014547131</v>
      </c>
      <c r="F112">
        <f>'Scenario Data'!J116/1000</f>
        <v>817.1255735434778</v>
      </c>
    </row>
    <row r="113" spans="1:6" x14ac:dyDescent="0.45">
      <c r="A113" s="10">
        <v>2036</v>
      </c>
      <c r="B113">
        <f>'Scenario Data'!J21/1000</f>
        <v>336.97959227091593</v>
      </c>
      <c r="C113">
        <f>'Scenario Data'!J45/1000</f>
        <v>361.83723073283329</v>
      </c>
      <c r="D113">
        <f>'Scenario Data'!J69/1000</f>
        <v>384.45882797702473</v>
      </c>
      <c r="E113">
        <f>'Scenario Data'!J93/1000</f>
        <v>773.97436419557937</v>
      </c>
      <c r="F113">
        <f>'Scenario Data'!J117/1000</f>
        <v>827.471508847265</v>
      </c>
    </row>
    <row r="114" spans="1:6" x14ac:dyDescent="0.45">
      <c r="A114" s="10">
        <v>2037</v>
      </c>
      <c r="B114">
        <f>'Scenario Data'!J22/1000</f>
        <v>342.8510160394577</v>
      </c>
      <c r="C114">
        <f>'Scenario Data'!J46/1000</f>
        <v>357.46357781858342</v>
      </c>
      <c r="D114">
        <f>'Scenario Data'!J70/1000</f>
        <v>376.23781084619668</v>
      </c>
      <c r="E114">
        <f>'Scenario Data'!J94/1000</f>
        <v>754.31426538736673</v>
      </c>
      <c r="F114">
        <f>'Scenario Data'!J118/1000</f>
        <v>855.18025962703155</v>
      </c>
    </row>
    <row r="116" spans="1:6" ht="36" x14ac:dyDescent="1.05">
      <c r="A116" s="18" t="s">
        <v>19</v>
      </c>
      <c r="B116" s="18"/>
      <c r="C116" s="18"/>
      <c r="D116" s="18"/>
      <c r="E116" s="18"/>
      <c r="F116" s="18"/>
    </row>
    <row r="117" spans="1:6" ht="36.75" x14ac:dyDescent="0.45">
      <c r="A117" s="19" t="s">
        <v>0</v>
      </c>
      <c r="B117" s="20" t="s">
        <v>14</v>
      </c>
      <c r="C117" s="21" t="s">
        <v>15</v>
      </c>
      <c r="D117" s="22" t="s">
        <v>16</v>
      </c>
      <c r="E117" s="22" t="s">
        <v>17</v>
      </c>
      <c r="F117" s="22" t="s">
        <v>18</v>
      </c>
    </row>
    <row r="118" spans="1:6" x14ac:dyDescent="0.45">
      <c r="A118" s="10">
        <v>2018</v>
      </c>
      <c r="B118">
        <f>'Scenario Data'!I3/1000</f>
        <v>0</v>
      </c>
      <c r="C118">
        <f>'Scenario Data'!I27/1000</f>
        <v>2.967655112890847</v>
      </c>
      <c r="D118">
        <f>'Scenario Data'!I51/1000</f>
        <v>48.33369889731582</v>
      </c>
      <c r="E118">
        <f>'Scenario Data'!I75/1000</f>
        <v>113.98051086641364</v>
      </c>
      <c r="F118">
        <f>'Scenario Data'!I99/1000</f>
        <v>184.54921116700791</v>
      </c>
    </row>
    <row r="119" spans="1:6" x14ac:dyDescent="0.45">
      <c r="A119" s="10">
        <v>2019</v>
      </c>
      <c r="B119">
        <f>'Scenario Data'!I4/1000</f>
        <v>0</v>
      </c>
      <c r="C119">
        <f>'Scenario Data'!I28/1000</f>
        <v>5.4880666619611125</v>
      </c>
      <c r="D119">
        <f>'Scenario Data'!I52/1000</f>
        <v>95.597165515891078</v>
      </c>
      <c r="E119">
        <f>'Scenario Data'!I76/1000</f>
        <v>200.61659500716448</v>
      </c>
      <c r="F119">
        <f>'Scenario Data'!I100/1000</f>
        <v>295.7107289021867</v>
      </c>
    </row>
    <row r="120" spans="1:6" x14ac:dyDescent="0.45">
      <c r="A120" s="10">
        <v>2020</v>
      </c>
      <c r="B120">
        <f>'Scenario Data'!I5/1000</f>
        <v>0</v>
      </c>
      <c r="C120">
        <f>'Scenario Data'!I29/1000</f>
        <v>8.1138014639451299</v>
      </c>
      <c r="D120">
        <f>'Scenario Data'!I53/1000</f>
        <v>136.62672947931591</v>
      </c>
      <c r="E120">
        <f>'Scenario Data'!I77/1000</f>
        <v>251.43770251995969</v>
      </c>
      <c r="F120">
        <f>'Scenario Data'!I101/1000</f>
        <v>346.91940584992653</v>
      </c>
    </row>
    <row r="121" spans="1:6" x14ac:dyDescent="0.45">
      <c r="A121" s="10">
        <v>2021</v>
      </c>
      <c r="B121">
        <f>'Scenario Data'!I6/1000</f>
        <v>0</v>
      </c>
      <c r="C121">
        <f>'Scenario Data'!I30/1000</f>
        <v>9.6919096662805604</v>
      </c>
      <c r="D121">
        <f>'Scenario Data'!I54/1000</f>
        <v>160.99589926734902</v>
      </c>
      <c r="E121">
        <f>'Scenario Data'!I78/1000</f>
        <v>282.73494248762955</v>
      </c>
      <c r="F121">
        <f>'Scenario Data'!I102/1000</f>
        <v>378.93452075301531</v>
      </c>
    </row>
    <row r="122" spans="1:6" x14ac:dyDescent="0.45">
      <c r="A122" s="10">
        <v>2022</v>
      </c>
      <c r="B122">
        <f>'Scenario Data'!I7/1000</f>
        <v>0</v>
      </c>
      <c r="C122">
        <f>'Scenario Data'!I31/1000</f>
        <v>11.273175183059346</v>
      </c>
      <c r="D122">
        <f>'Scenario Data'!I55/1000</f>
        <v>176.41859405050764</v>
      </c>
      <c r="E122">
        <f>'Scenario Data'!I79/1000</f>
        <v>301.17711534650437</v>
      </c>
      <c r="F122">
        <f>'Scenario Data'!I103/1000</f>
        <v>400.73359937905354</v>
      </c>
    </row>
    <row r="123" spans="1:6" x14ac:dyDescent="0.45">
      <c r="A123" s="10">
        <v>2023</v>
      </c>
      <c r="B123">
        <f>'Scenario Data'!I8/1000</f>
        <v>0</v>
      </c>
      <c r="C123">
        <f>'Scenario Data'!I32/1000</f>
        <v>15.694254125271037</v>
      </c>
      <c r="D123">
        <f>'Scenario Data'!I56/1000</f>
        <v>196.14110127078314</v>
      </c>
      <c r="E123">
        <f>'Scenario Data'!I80/1000</f>
        <v>313.62408409815788</v>
      </c>
      <c r="F123">
        <f>'Scenario Data'!I104/1000</f>
        <v>417.28812177973464</v>
      </c>
    </row>
    <row r="124" spans="1:6" x14ac:dyDescent="0.45">
      <c r="A124" s="10">
        <v>2024</v>
      </c>
      <c r="B124">
        <f>'Scenario Data'!I9/1000</f>
        <v>0</v>
      </c>
      <c r="C124">
        <f>'Scenario Data'!I33/1000</f>
        <v>36.207311575620544</v>
      </c>
      <c r="D124">
        <f>'Scenario Data'!I57/1000</f>
        <v>213.69389071198606</v>
      </c>
      <c r="E124">
        <f>'Scenario Data'!I81/1000</f>
        <v>325.81529996421648</v>
      </c>
      <c r="F124">
        <f>'Scenario Data'!I105/1000</f>
        <v>433.49960717703249</v>
      </c>
    </row>
    <row r="125" spans="1:6" x14ac:dyDescent="0.45">
      <c r="A125" s="10">
        <v>2025</v>
      </c>
      <c r="B125">
        <f>'Scenario Data'!I10/1000</f>
        <v>0</v>
      </c>
      <c r="C125">
        <f>'Scenario Data'!I34/1000</f>
        <v>53.426800326665081</v>
      </c>
      <c r="D125">
        <f>'Scenario Data'!I58/1000</f>
        <v>225.29941735537548</v>
      </c>
      <c r="E125">
        <f>'Scenario Data'!I82/1000</f>
        <v>338.44470336361672</v>
      </c>
      <c r="F125">
        <f>'Scenario Data'!I106/1000</f>
        <v>450.29320030444478</v>
      </c>
    </row>
    <row r="126" spans="1:6" x14ac:dyDescent="0.45">
      <c r="A126" s="10">
        <v>2026</v>
      </c>
      <c r="B126">
        <f>'Scenario Data'!I11/1000</f>
        <v>0</v>
      </c>
      <c r="C126">
        <f>'Scenario Data'!I35/1000</f>
        <v>74.60810828055493</v>
      </c>
      <c r="D126">
        <f>'Scenario Data'!I59/1000</f>
        <v>236.14817737381713</v>
      </c>
      <c r="E126">
        <f>'Scenario Data'!I83/1000</f>
        <v>351.52579268019997</v>
      </c>
      <c r="F126">
        <f>'Scenario Data'!I107/1000</f>
        <v>467.68681215104306</v>
      </c>
    </row>
    <row r="127" spans="1:6" x14ac:dyDescent="0.45">
      <c r="A127" s="10">
        <v>2027</v>
      </c>
      <c r="B127">
        <f>'Scenario Data'!I12/1000</f>
        <v>0</v>
      </c>
      <c r="C127">
        <f>'Scenario Data'!I36/1000</f>
        <v>88.787230605906814</v>
      </c>
      <c r="D127">
        <f>'Scenario Data'!I60/1000</f>
        <v>245.4535700727215</v>
      </c>
      <c r="E127">
        <f>'Scenario Data'!I84/1000</f>
        <v>365.07242433183819</v>
      </c>
      <c r="F127">
        <f>'Scenario Data'!I108/1000</f>
        <v>485.69876813808247</v>
      </c>
    </row>
    <row r="128" spans="1:6" x14ac:dyDescent="0.45">
      <c r="A128" s="10">
        <v>2028</v>
      </c>
      <c r="B128">
        <f>'Scenario Data'!I13/1000</f>
        <v>0</v>
      </c>
      <c r="C128">
        <f>'Scenario Data'!I37/1000</f>
        <v>92.555129652471265</v>
      </c>
      <c r="D128">
        <f>'Scenario Data'!I61/1000</f>
        <v>254.9066456403215</v>
      </c>
      <c r="E128">
        <f>'Scenario Data'!I85/1000</f>
        <v>379.09868017881979</v>
      </c>
      <c r="F128">
        <f>'Scenario Data'!I109/1000</f>
        <v>504.34774944577742</v>
      </c>
    </row>
    <row r="129" spans="1:11" x14ac:dyDescent="0.45">
      <c r="A129" s="10">
        <v>2029</v>
      </c>
      <c r="B129">
        <f>'Scenario Data'!I14/1000</f>
        <v>0</v>
      </c>
      <c r="C129">
        <f>'Scenario Data'!I38/1000</f>
        <v>81.059415007563331</v>
      </c>
      <c r="D129">
        <f>'Scenario Data'!I62/1000</f>
        <v>264.40374273049923</v>
      </c>
      <c r="E129">
        <f>'Scenario Data'!I86/1000</f>
        <v>393.61892086074084</v>
      </c>
      <c r="F129">
        <f>'Scenario Data'!I110/1000</f>
        <v>523.65274392250456</v>
      </c>
    </row>
    <row r="130" spans="1:11" x14ac:dyDescent="0.45">
      <c r="A130" s="10">
        <v>2030</v>
      </c>
      <c r="B130">
        <f>'Scenario Data'!I15/1000</f>
        <v>0</v>
      </c>
      <c r="C130">
        <f>'Scenario Data'!I39/1000</f>
        <v>77.509096228164452</v>
      </c>
      <c r="D130">
        <f>'Scenario Data'!I63/1000</f>
        <v>272.47962513483151</v>
      </c>
      <c r="E130">
        <f>'Scenario Data'!I87/1000</f>
        <v>408.64783280064546</v>
      </c>
      <c r="F130">
        <f>'Scenario Data'!I111/1000</f>
        <v>543.63326123430102</v>
      </c>
    </row>
    <row r="131" spans="1:11" x14ac:dyDescent="0.45">
      <c r="A131" s="10">
        <v>2031</v>
      </c>
      <c r="B131">
        <f>'Scenario Data'!I16/1000</f>
        <v>0</v>
      </c>
      <c r="C131">
        <f>'Scenario Data'!I40/1000</f>
        <v>76.320688060239448</v>
      </c>
      <c r="D131">
        <f>'Scenario Data'!I64/1000</f>
        <v>259.53739821047787</v>
      </c>
      <c r="E131">
        <f>'Scenario Data'!I88/1000</f>
        <v>423.88956565330443</v>
      </c>
      <c r="F131">
        <f>'Scenario Data'!I112/1000</f>
        <v>564.30892150044156</v>
      </c>
    </row>
    <row r="132" spans="1:11" x14ac:dyDescent="0.45">
      <c r="A132" s="10">
        <v>2032</v>
      </c>
      <c r="B132">
        <f>'Scenario Data'!I17/1000</f>
        <v>0</v>
      </c>
      <c r="C132">
        <f>'Scenario Data'!I41/1000</f>
        <v>73.719039925123482</v>
      </c>
      <c r="D132">
        <f>'Scenario Data'!I65/1000</f>
        <v>151.1457763981673</v>
      </c>
      <c r="E132">
        <f>'Scenario Data'!I89/1000</f>
        <v>439.03506900990038</v>
      </c>
      <c r="F132">
        <f>'Scenario Data'!I113/1000</f>
        <v>585.277539906372</v>
      </c>
    </row>
    <row r="133" spans="1:11" x14ac:dyDescent="0.45">
      <c r="A133" s="10">
        <v>2033</v>
      </c>
      <c r="B133">
        <f>'Scenario Data'!I18/1000</f>
        <v>0</v>
      </c>
      <c r="C133">
        <f>'Scenario Data'!I42/1000</f>
        <v>67.552559028804538</v>
      </c>
      <c r="D133">
        <f>'Scenario Data'!I66/1000</f>
        <v>153.52965537053487</v>
      </c>
      <c r="E133">
        <f>'Scenario Data'!I90/1000</f>
        <v>452.57308808449238</v>
      </c>
      <c r="F133">
        <f>'Scenario Data'!I114/1000</f>
        <v>606.10647361837187</v>
      </c>
    </row>
    <row r="134" spans="1:11" x14ac:dyDescent="0.45">
      <c r="A134" s="10">
        <v>2034</v>
      </c>
      <c r="B134">
        <f>'Scenario Data'!I19/1000</f>
        <v>0</v>
      </c>
      <c r="C134">
        <f>'Scenario Data'!I43/1000</f>
        <v>66.034233287740946</v>
      </c>
      <c r="D134">
        <f>'Scenario Data'!I67/1000</f>
        <v>159.20003591189416</v>
      </c>
      <c r="E134">
        <f>'Scenario Data'!I91/1000</f>
        <v>465.34595976290086</v>
      </c>
      <c r="F134">
        <f>'Scenario Data'!I115/1000</f>
        <v>625.74560158013219</v>
      </c>
    </row>
    <row r="135" spans="1:11" x14ac:dyDescent="0.45">
      <c r="A135" s="10">
        <v>2035</v>
      </c>
      <c r="B135">
        <f>'Scenario Data'!I20/1000</f>
        <v>0</v>
      </c>
      <c r="C135">
        <f>'Scenario Data'!I44/1000</f>
        <v>66.231505545255303</v>
      </c>
      <c r="D135">
        <f>'Scenario Data'!I68/1000</f>
        <v>159.77249445020087</v>
      </c>
      <c r="E135">
        <f>'Scenario Data'!I92/1000</f>
        <v>475.19222321853465</v>
      </c>
      <c r="F135">
        <f>'Scenario Data'!I116/1000</f>
        <v>648.20702541526828</v>
      </c>
    </row>
    <row r="136" spans="1:11" x14ac:dyDescent="0.45">
      <c r="A136" s="10">
        <v>2036</v>
      </c>
      <c r="B136">
        <f>'Scenario Data'!I21/1000</f>
        <v>0</v>
      </c>
      <c r="C136">
        <f>'Scenario Data'!I45/1000</f>
        <v>65.98554305078585</v>
      </c>
      <c r="D136">
        <f>'Scenario Data'!I69/1000</f>
        <v>127.33430769141745</v>
      </c>
      <c r="E136">
        <f>'Scenario Data'!I93/1000</f>
        <v>475.4087878462455</v>
      </c>
      <c r="F136">
        <f>'Scenario Data'!I117/1000</f>
        <v>660.65955482568904</v>
      </c>
    </row>
    <row r="137" spans="1:11" x14ac:dyDescent="0.45">
      <c r="A137" s="10">
        <v>2037</v>
      </c>
      <c r="B137">
        <f>'Scenario Data'!I22/1000</f>
        <v>0</v>
      </c>
      <c r="C137">
        <f>'Scenario Data'!I46/1000</f>
        <v>63.954731630030132</v>
      </c>
      <c r="D137">
        <f>'Scenario Data'!I70/1000</f>
        <v>112.70493486358096</v>
      </c>
      <c r="E137">
        <f>'Scenario Data'!I94/1000</f>
        <v>466.2846318014532</v>
      </c>
      <c r="F137">
        <f>'Scenario Data'!I118/1000</f>
        <v>680.26469008907748</v>
      </c>
    </row>
    <row r="139" spans="1:11" ht="36" x14ac:dyDescent="1.05">
      <c r="A139" s="18" t="s">
        <v>20</v>
      </c>
      <c r="B139" s="18"/>
      <c r="C139" s="18"/>
      <c r="D139" s="18"/>
      <c r="E139" s="18"/>
      <c r="F139" s="18"/>
    </row>
    <row r="140" spans="1:11" ht="36.75" x14ac:dyDescent="0.45">
      <c r="A140" s="19" t="s">
        <v>0</v>
      </c>
      <c r="B140" s="20" t="s">
        <v>14</v>
      </c>
      <c r="C140" s="21" t="s">
        <v>15</v>
      </c>
      <c r="D140" s="22" t="s">
        <v>16</v>
      </c>
      <c r="E140" s="22" t="s">
        <v>17</v>
      </c>
      <c r="F140" s="22" t="s">
        <v>18</v>
      </c>
      <c r="H140" s="17"/>
      <c r="I140" s="2"/>
      <c r="J140" s="2"/>
      <c r="K140" s="2"/>
    </row>
    <row r="141" spans="1:11" x14ac:dyDescent="0.45">
      <c r="A141" s="10">
        <v>2018</v>
      </c>
      <c r="B141">
        <f>('Scenario Data'!H3)/1000</f>
        <v>465.81807446487545</v>
      </c>
      <c r="C141">
        <f>('Scenario Data'!H27)/1000</f>
        <v>455.8964673007622</v>
      </c>
      <c r="D141">
        <f>('Scenario Data'!H51)/1000</f>
        <v>390.79039029899451</v>
      </c>
      <c r="E141">
        <f>('Scenario Data'!H75)/1000</f>
        <v>315.06972127989081</v>
      </c>
      <c r="F141">
        <f>('Scenario Data'!H99)/1000</f>
        <v>237.9803097179491</v>
      </c>
    </row>
    <row r="142" spans="1:11" x14ac:dyDescent="0.45">
      <c r="A142" s="10">
        <v>2019</v>
      </c>
      <c r="B142">
        <f>('Scenario Data'!H4)/1000</f>
        <v>472.13898677792508</v>
      </c>
      <c r="C142">
        <f>('Scenario Data'!H28)/1000</f>
        <v>454.52068349137369</v>
      </c>
      <c r="D142">
        <f>('Scenario Data'!H52)/1000</f>
        <v>330.70430497065627</v>
      </c>
      <c r="E142">
        <f>('Scenario Data'!H76)/1000</f>
        <v>214.28439225842442</v>
      </c>
      <c r="F142">
        <f>('Scenario Data'!H100)/1000</f>
        <v>112.52754652146949</v>
      </c>
    </row>
    <row r="143" spans="1:11" x14ac:dyDescent="0.45">
      <c r="A143" s="10">
        <v>2020</v>
      </c>
      <c r="B143">
        <f>('Scenario Data'!H5)/1000</f>
        <v>483.36632876586509</v>
      </c>
      <c r="C143">
        <f>('Scenario Data'!H29)/1000</f>
        <v>457.87535985365304</v>
      </c>
      <c r="D143">
        <f>('Scenario Data'!H53)/1000</f>
        <v>286.33228358140127</v>
      </c>
      <c r="E143">
        <f>('Scenario Data'!H77)/1000</f>
        <v>163.65128094895437</v>
      </c>
      <c r="F143">
        <f>('Scenario Data'!H101)/1000</f>
        <v>65.416365968559887</v>
      </c>
    </row>
    <row r="144" spans="1:11" x14ac:dyDescent="0.45">
      <c r="A144" s="10">
        <v>2021</v>
      </c>
      <c r="B144">
        <f>('Scenario Data'!H6)/1000</f>
        <v>498.513301390533</v>
      </c>
      <c r="C144">
        <f>('Scenario Data'!H30)/1000</f>
        <v>470.92255376523428</v>
      </c>
      <c r="D144">
        <f>('Scenario Data'!H54)/1000</f>
        <v>270.43001894229326</v>
      </c>
      <c r="E144">
        <f>('Scenario Data'!H78)/1000</f>
        <v>142.50499789985173</v>
      </c>
      <c r="F144">
        <f>('Scenario Data'!H102)/1000</f>
        <v>45.917267620346607</v>
      </c>
    </row>
    <row r="145" spans="1:6" x14ac:dyDescent="0.45">
      <c r="A145" s="10">
        <v>2022</v>
      </c>
      <c r="B145">
        <f>('Scenario Data'!H7)/1000</f>
        <v>517.80690467496504</v>
      </c>
      <c r="C145">
        <f>('Scenario Data'!H31)/1000</f>
        <v>486.87936080093857</v>
      </c>
      <c r="D145">
        <f>('Scenario Data'!H55)/1000</f>
        <v>270.3725176740474</v>
      </c>
      <c r="E145">
        <f>('Scenario Data'!H79)/1000</f>
        <v>141.40227100945305</v>
      </c>
      <c r="F145">
        <f>('Scenario Data'!H103)/1000</f>
        <v>41.879050034294139</v>
      </c>
    </row>
    <row r="146" spans="1:6" x14ac:dyDescent="0.45">
      <c r="A146" s="10">
        <v>2023</v>
      </c>
      <c r="B146">
        <f>('Scenario Data'!H8)/1000</f>
        <v>540.17215312735004</v>
      </c>
      <c r="C146">
        <f>('Scenario Data'!H32)/1000</f>
        <v>502.38372370261516</v>
      </c>
      <c r="D146">
        <f>('Scenario Data'!H56)/1000</f>
        <v>270.50025356454</v>
      </c>
      <c r="E146">
        <f>('Scenario Data'!H80)/1000</f>
        <v>150.89256814836784</v>
      </c>
      <c r="F146">
        <f>('Scenario Data'!H104)/1000</f>
        <v>47.263815129675002</v>
      </c>
    </row>
    <row r="147" spans="1:6" x14ac:dyDescent="0.45">
      <c r="A147" s="10">
        <v>2024</v>
      </c>
      <c r="B147">
        <f>('Scenario Data'!H9)/1000</f>
        <v>553.43994454504821</v>
      </c>
      <c r="C147">
        <f>('Scenario Data'!H33)/1000</f>
        <v>484.28030997054094</v>
      </c>
      <c r="D147">
        <f>('Scenario Data'!H57)/1000</f>
        <v>274.9815285625379</v>
      </c>
      <c r="E147">
        <f>('Scenario Data'!H81)/1000</f>
        <v>162.28212934060988</v>
      </c>
      <c r="F147">
        <f>('Scenario Data'!H105)/1000</f>
        <v>54.635268117265326</v>
      </c>
    </row>
    <row r="148" spans="1:6" x14ac:dyDescent="0.45">
      <c r="A148" s="10">
        <v>2025</v>
      </c>
      <c r="B148">
        <f>('Scenario Data'!H10)/1000</f>
        <v>558.29843002645316</v>
      </c>
      <c r="C148">
        <f>('Scenario Data'!H34)/1000</f>
        <v>465.9000700552694</v>
      </c>
      <c r="D148">
        <f>('Scenario Data'!H58)/1000</f>
        <v>287.68765579512842</v>
      </c>
      <c r="E148">
        <f>('Scenario Data'!H82)/1000</f>
        <v>174.43445728403205</v>
      </c>
      <c r="F148">
        <f>('Scenario Data'!H106)/1000</f>
        <v>62.625706865790576</v>
      </c>
    </row>
    <row r="149" spans="1:6" x14ac:dyDescent="0.45">
      <c r="A149" s="10">
        <v>2026</v>
      </c>
      <c r="B149">
        <f>('Scenario Data'!H11)/1000</f>
        <v>545.32033266881876</v>
      </c>
      <c r="C149">
        <f>('Scenario Data'!H35)/1000</f>
        <v>424.7681959764069</v>
      </c>
      <c r="D149">
        <f>('Scenario Data'!H59)/1000</f>
        <v>302.58715971256021</v>
      </c>
      <c r="E149">
        <f>('Scenario Data'!H83)/1000</f>
        <v>187.39740730749614</v>
      </c>
      <c r="F149">
        <f>('Scenario Data'!H107)/1000</f>
        <v>71.278601318875175</v>
      </c>
    </row>
    <row r="150" spans="1:6" x14ac:dyDescent="0.45">
      <c r="A150" s="10">
        <v>2027</v>
      </c>
      <c r="B150">
        <f>('Scenario Data'!H12)/1000</f>
        <v>504.32924627240436</v>
      </c>
      <c r="C150">
        <f>('Scenario Data'!H36)/1000</f>
        <v>408.37190329948311</v>
      </c>
      <c r="D150">
        <f>('Scenario Data'!H60)/1000</f>
        <v>320.61379627360469</v>
      </c>
      <c r="E150">
        <f>('Scenario Data'!H84)/1000</f>
        <v>201.22174791069853</v>
      </c>
      <c r="F150">
        <f>('Scenario Data'!H108)/1000</f>
        <v>80.640220950103696</v>
      </c>
    </row>
    <row r="151" spans="1:6" x14ac:dyDescent="0.45">
      <c r="A151" s="10">
        <v>2028</v>
      </c>
      <c r="B151">
        <f>('Scenario Data'!H13)/1000</f>
        <v>448.15913342632655</v>
      </c>
      <c r="C151">
        <f>('Scenario Data'!H37)/1000</f>
        <v>372.07806974804885</v>
      </c>
      <c r="D151">
        <f>('Scenario Data'!H61)/1000</f>
        <v>339.91245719479804</v>
      </c>
      <c r="E151">
        <f>('Scenario Data'!H85)/1000</f>
        <v>215.96128755991236</v>
      </c>
      <c r="F151">
        <f>('Scenario Data'!H109)/1000</f>
        <v>90.759806041157802</v>
      </c>
    </row>
    <row r="152" spans="1:6" x14ac:dyDescent="0.45">
      <c r="A152" s="10">
        <v>2029</v>
      </c>
      <c r="B152">
        <f>('Scenario Data'!H14)/1000</f>
        <v>403.36143454311303</v>
      </c>
      <c r="C152">
        <f>('Scenario Data'!H38)/1000</f>
        <v>324.10149898226132</v>
      </c>
      <c r="D152">
        <f>('Scenario Data'!H62)/1000</f>
        <v>360.11567834830964</v>
      </c>
      <c r="E152">
        <f>('Scenario Data'!H86)/1000</f>
        <v>231.67307357462784</v>
      </c>
      <c r="F152">
        <f>('Scenario Data'!H110)/1000</f>
        <v>101.68974908894225</v>
      </c>
    </row>
    <row r="153" spans="1:6" x14ac:dyDescent="0.45">
      <c r="A153" s="10">
        <v>2030</v>
      </c>
      <c r="B153">
        <f>('Scenario Data'!H15)/1000</f>
        <v>387.11566079036322</v>
      </c>
      <c r="C153">
        <f>('Scenario Data'!H39)/1000</f>
        <v>316.29421577803998</v>
      </c>
      <c r="D153">
        <f>('Scenario Data'!H63)/1000</f>
        <v>379.41442674185629</v>
      </c>
      <c r="E153">
        <f>('Scenario Data'!H87)/1000</f>
        <v>248.41759960199454</v>
      </c>
      <c r="F153">
        <f>('Scenario Data'!H111)/1000</f>
        <v>113.4857869264023</v>
      </c>
    </row>
    <row r="154" spans="1:6" x14ac:dyDescent="0.45">
      <c r="A154" s="10">
        <v>2031</v>
      </c>
      <c r="B154">
        <f>('Scenario Data'!H16)/1000</f>
        <v>374.19296110692284</v>
      </c>
      <c r="C154">
        <f>('Scenario Data'!H40)/1000</f>
        <v>319.54578522051264</v>
      </c>
      <c r="D154">
        <f>('Scenario Data'!H64)/1000</f>
        <v>372.03096296654684</v>
      </c>
      <c r="E154">
        <f>('Scenario Data'!H88)/1000</f>
        <v>263.66666276742717</v>
      </c>
      <c r="F154">
        <f>('Scenario Data'!H112)/1000</f>
        <v>126.20720417488579</v>
      </c>
    </row>
    <row r="155" spans="1:6" x14ac:dyDescent="0.45">
      <c r="A155" s="10">
        <v>2032</v>
      </c>
      <c r="B155">
        <f>('Scenario Data'!H17)/1000</f>
        <v>357.6701156983313</v>
      </c>
      <c r="C155">
        <f>('Scenario Data'!H41)/1000</f>
        <v>309.39858106305536</v>
      </c>
      <c r="D155">
        <f>('Scenario Data'!H65)/1000</f>
        <v>259.46143487953168</v>
      </c>
      <c r="E155">
        <f>('Scenario Data'!H89)/1000</f>
        <v>279.75002249907033</v>
      </c>
      <c r="F155">
        <f>('Scenario Data'!H113)/1000</f>
        <v>137.10326447167327</v>
      </c>
    </row>
    <row r="156" spans="1:6" x14ac:dyDescent="0.45">
      <c r="A156" s="10">
        <v>2033</v>
      </c>
      <c r="B156">
        <f>('Scenario Data'!H18)/1000</f>
        <v>345.60989565863036</v>
      </c>
      <c r="C156">
        <f>('Scenario Data'!H42)/1000</f>
        <v>289.07674295521963</v>
      </c>
      <c r="D156">
        <f>('Scenario Data'!H66)/1000</f>
        <v>269.77504331704256</v>
      </c>
      <c r="E156">
        <f>('Scenario Data'!H90)/1000</f>
        <v>288.8622504735099</v>
      </c>
      <c r="F156">
        <f>('Scenario Data'!H114)/1000</f>
        <v>148.92958477729383</v>
      </c>
    </row>
    <row r="157" spans="1:6" x14ac:dyDescent="0.45">
      <c r="A157" s="10">
        <v>2034</v>
      </c>
      <c r="B157">
        <f>('Scenario Data'!H19)/1000</f>
        <v>341.1841718594581</v>
      </c>
      <c r="C157">
        <f>('Scenario Data'!H43)/1000</f>
        <v>291.16919620427461</v>
      </c>
      <c r="D157">
        <f>('Scenario Data'!H67)/1000</f>
        <v>285.77558246639376</v>
      </c>
      <c r="E157">
        <f>('Scenario Data'!H91)/1000</f>
        <v>300.23111705194998</v>
      </c>
      <c r="F157">
        <f>('Scenario Data'!H115)/1000</f>
        <v>155.32715088360374</v>
      </c>
    </row>
    <row r="158" spans="1:6" x14ac:dyDescent="0.45">
      <c r="A158" s="10">
        <v>2035</v>
      </c>
      <c r="B158">
        <f>('Scenario Data'!H20)/1000</f>
        <v>341.20852838205099</v>
      </c>
      <c r="C158">
        <f>('Scenario Data'!H44)/1000</f>
        <v>296.62338863213938</v>
      </c>
      <c r="D158">
        <f>('Scenario Data'!H68)/1000</f>
        <v>290.80437054404405</v>
      </c>
      <c r="E158">
        <f>('Scenario Data'!H92)/1000</f>
        <v>303.476986926937</v>
      </c>
      <c r="F158">
        <f>('Scenario Data'!H116)/1000</f>
        <v>168.91854812821055</v>
      </c>
    </row>
    <row r="159" spans="1:6" x14ac:dyDescent="0.45">
      <c r="A159" s="10">
        <v>2036</v>
      </c>
      <c r="B159">
        <f>('Scenario Data'!H21)/1000</f>
        <v>336.97959227091593</v>
      </c>
      <c r="C159">
        <f>('Scenario Data'!H45)/1000</f>
        <v>295.85168768204744</v>
      </c>
      <c r="D159">
        <f>('Scenario Data'!H69)/1000</f>
        <v>257.1245202856071</v>
      </c>
      <c r="E159">
        <f>('Scenario Data'!H93)/1000</f>
        <v>298.56557634933398</v>
      </c>
      <c r="F159">
        <f>('Scenario Data'!H117)/1000</f>
        <v>166.81195402157533</v>
      </c>
    </row>
    <row r="160" spans="1:6" x14ac:dyDescent="0.45">
      <c r="A160" s="10">
        <v>2037</v>
      </c>
      <c r="B160">
        <f>('Scenario Data'!H22)/1000</f>
        <v>342.8510160394577</v>
      </c>
      <c r="C160">
        <f>('Scenario Data'!H46)/1000</f>
        <v>293.50884618855321</v>
      </c>
      <c r="D160">
        <f>('Scenario Data'!H70)/1000</f>
        <v>263.53287598261551</v>
      </c>
      <c r="E160">
        <f>('Scenario Data'!H94)/1000</f>
        <v>288.02963358591302</v>
      </c>
      <c r="F160">
        <f>('Scenario Data'!H118)/1000</f>
        <v>174.91556953795404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E61D-03DF-44A6-9867-A7745EEB4693}">
  <dimension ref="A1:AL167"/>
  <sheetViews>
    <sheetView topLeftCell="A25" zoomScaleNormal="100" workbookViewId="0">
      <selection activeCell="L26" sqref="L26"/>
    </sheetView>
  </sheetViews>
  <sheetFormatPr defaultRowHeight="14.25" x14ac:dyDescent="0.45"/>
  <cols>
    <col min="8" max="10" width="12.59765625" style="15" bestFit="1" customWidth="1"/>
    <col min="25" max="25" width="4" customWidth="1"/>
    <col min="30" max="30" width="14.86328125" customWidth="1"/>
  </cols>
  <sheetData>
    <row r="1" spans="1:34" ht="36" x14ac:dyDescent="1.05">
      <c r="A1" s="24" t="s">
        <v>14</v>
      </c>
      <c r="B1" s="18"/>
      <c r="C1" s="18"/>
      <c r="D1" s="18"/>
      <c r="E1" s="18"/>
      <c r="F1" s="18"/>
      <c r="G1" s="18"/>
      <c r="H1" s="26"/>
      <c r="I1" s="26"/>
      <c r="L1" s="28"/>
      <c r="M1" s="28"/>
      <c r="N1" s="28"/>
      <c r="O1" s="28"/>
      <c r="P1" s="28"/>
      <c r="Q1" s="28"/>
      <c r="U1" s="8"/>
    </row>
    <row r="2" spans="1:34" ht="229.5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7" t="s">
        <v>8</v>
      </c>
      <c r="I2" s="27" t="s">
        <v>9</v>
      </c>
      <c r="J2" s="27" t="s">
        <v>10</v>
      </c>
      <c r="L2" s="1"/>
      <c r="M2" s="3"/>
      <c r="N2" s="3"/>
      <c r="O2" s="2"/>
      <c r="P2" s="2"/>
      <c r="Q2" s="2"/>
    </row>
    <row r="3" spans="1:34" x14ac:dyDescent="0.45">
      <c r="A3">
        <v>0</v>
      </c>
      <c r="B3">
        <v>1466.1483350000001</v>
      </c>
      <c r="C3">
        <v>1373.16145666958</v>
      </c>
      <c r="D3">
        <v>92.986878330422797</v>
      </c>
      <c r="E3">
        <v>0</v>
      </c>
      <c r="F3">
        <v>6.3E-2</v>
      </c>
      <c r="G3">
        <v>0</v>
      </c>
      <c r="H3" s="15">
        <v>465818.07446487545</v>
      </c>
      <c r="I3" s="15">
        <v>0</v>
      </c>
      <c r="J3" s="15">
        <v>465818.07446487545</v>
      </c>
    </row>
    <row r="4" spans="1:34" x14ac:dyDescent="0.45">
      <c r="A4">
        <v>1</v>
      </c>
      <c r="B4">
        <v>1466.1483350000001</v>
      </c>
      <c r="C4">
        <v>1299.6171407422801</v>
      </c>
      <c r="D4">
        <v>166.53119425771899</v>
      </c>
      <c r="E4">
        <v>0</v>
      </c>
      <c r="F4">
        <v>0.11849999999999999</v>
      </c>
      <c r="G4">
        <v>0</v>
      </c>
      <c r="H4" s="15">
        <v>472138.98677792511</v>
      </c>
      <c r="I4" s="15">
        <v>0</v>
      </c>
      <c r="J4" s="15">
        <v>472138.98677792511</v>
      </c>
      <c r="AD4" s="5"/>
    </row>
    <row r="5" spans="1:34" x14ac:dyDescent="0.45">
      <c r="A5">
        <v>2</v>
      </c>
      <c r="B5">
        <v>1466.1483350000001</v>
      </c>
      <c r="C5">
        <v>1247.6225580498401</v>
      </c>
      <c r="D5">
        <v>218.52577695016299</v>
      </c>
      <c r="E5">
        <v>5.5704447245062703E-2</v>
      </c>
      <c r="F5">
        <v>0.161</v>
      </c>
      <c r="G5">
        <v>0</v>
      </c>
      <c r="H5" s="15">
        <v>483366.32876586507</v>
      </c>
      <c r="I5" s="15">
        <v>0</v>
      </c>
      <c r="J5" s="15">
        <v>483366.32876586507</v>
      </c>
      <c r="AD5" s="5"/>
    </row>
    <row r="6" spans="1:34" x14ac:dyDescent="0.45">
      <c r="A6">
        <v>3</v>
      </c>
      <c r="B6">
        <v>1466.1483350000001</v>
      </c>
      <c r="C6">
        <v>1212.6677644766201</v>
      </c>
      <c r="D6">
        <v>253.480570523381</v>
      </c>
      <c r="E6">
        <v>1.9674037832253599</v>
      </c>
      <c r="F6">
        <v>0.19400000000000001</v>
      </c>
      <c r="G6">
        <v>0</v>
      </c>
      <c r="H6" s="15">
        <v>498513.30139053299</v>
      </c>
      <c r="I6" s="15">
        <v>0</v>
      </c>
      <c r="J6" s="15">
        <v>498513.30139053299</v>
      </c>
      <c r="AD6" s="5"/>
    </row>
    <row r="7" spans="1:34" x14ac:dyDescent="0.45">
      <c r="A7">
        <v>4</v>
      </c>
      <c r="B7">
        <v>1466.1483350000001</v>
      </c>
      <c r="C7">
        <v>1194.04671577471</v>
      </c>
      <c r="D7">
        <v>272.101619225288</v>
      </c>
      <c r="E7">
        <v>5.04201842799778</v>
      </c>
      <c r="F7">
        <v>0.216</v>
      </c>
      <c r="G7">
        <v>0</v>
      </c>
      <c r="H7" s="15">
        <v>517806.90467496502</v>
      </c>
      <c r="I7" s="15">
        <v>0</v>
      </c>
      <c r="J7" s="15">
        <v>517806.90467496502</v>
      </c>
      <c r="AD7" s="5"/>
    </row>
    <row r="8" spans="1:34" x14ac:dyDescent="0.45">
      <c r="A8">
        <v>5</v>
      </c>
      <c r="B8">
        <v>1466.1483350000001</v>
      </c>
      <c r="C8">
        <v>1180.5583331282701</v>
      </c>
      <c r="D8">
        <v>285.59000187172899</v>
      </c>
      <c r="E8">
        <v>8.2944085772777196</v>
      </c>
      <c r="F8">
        <v>0.23</v>
      </c>
      <c r="G8">
        <v>5.0000000000000001E-3</v>
      </c>
      <c r="H8" s="15">
        <v>540172.15312735003</v>
      </c>
      <c r="I8" s="15">
        <v>0</v>
      </c>
      <c r="J8" s="15">
        <v>540172.15312735003</v>
      </c>
      <c r="AD8" s="7"/>
    </row>
    <row r="9" spans="1:34" x14ac:dyDescent="0.45">
      <c r="A9">
        <v>6</v>
      </c>
      <c r="B9">
        <v>1466.1483350000001</v>
      </c>
      <c r="C9">
        <v>1136.6040532899699</v>
      </c>
      <c r="D9">
        <v>329.54428171003002</v>
      </c>
      <c r="E9">
        <v>22.4819265373592</v>
      </c>
      <c r="F9">
        <v>0.27400000000000002</v>
      </c>
      <c r="G9">
        <v>5.3999999999999999E-2</v>
      </c>
      <c r="H9" s="15">
        <v>553439.94454504817</v>
      </c>
      <c r="I9" s="15">
        <v>0</v>
      </c>
      <c r="J9" s="15">
        <v>553439.94454504817</v>
      </c>
      <c r="AD9" s="6"/>
      <c r="AE9" s="4"/>
    </row>
    <row r="10" spans="1:34" x14ac:dyDescent="0.45">
      <c r="A10">
        <v>7</v>
      </c>
      <c r="B10">
        <v>1466.1483350000001</v>
      </c>
      <c r="C10">
        <v>1074.34049658971</v>
      </c>
      <c r="D10">
        <v>391.807838410285</v>
      </c>
      <c r="E10">
        <v>44.068046300511298</v>
      </c>
      <c r="F10">
        <v>0.33900000000000002</v>
      </c>
      <c r="G10">
        <v>0.17699999999999999</v>
      </c>
      <c r="H10" s="15">
        <v>558298.4300264531</v>
      </c>
      <c r="I10" s="15">
        <v>0</v>
      </c>
      <c r="J10" s="15">
        <v>558298.4300264531</v>
      </c>
      <c r="AD10" s="6"/>
      <c r="AE10" s="4"/>
    </row>
    <row r="11" spans="1:34" x14ac:dyDescent="0.45">
      <c r="A11">
        <v>8</v>
      </c>
      <c r="B11">
        <v>1466.1483350000001</v>
      </c>
      <c r="C11">
        <v>974.53293848823705</v>
      </c>
      <c r="D11">
        <v>491.61539651176298</v>
      </c>
      <c r="E11">
        <v>81.328437525763803</v>
      </c>
      <c r="F11">
        <v>0.44900000000000001</v>
      </c>
      <c r="G11">
        <v>0.439</v>
      </c>
      <c r="H11" s="15">
        <v>545320.33266881877</v>
      </c>
      <c r="I11" s="15">
        <v>0</v>
      </c>
      <c r="J11" s="15">
        <v>545320.33266881877</v>
      </c>
      <c r="AD11" s="6"/>
      <c r="AE11" s="4"/>
    </row>
    <row r="12" spans="1:34" x14ac:dyDescent="0.45">
      <c r="A12">
        <v>9</v>
      </c>
      <c r="B12">
        <v>1466.1483350000001</v>
      </c>
      <c r="C12">
        <v>823.00198495305006</v>
      </c>
      <c r="D12">
        <v>643.14635004695003</v>
      </c>
      <c r="E12">
        <v>150.03368922019601</v>
      </c>
      <c r="F12">
        <v>0.63500000000000001</v>
      </c>
      <c r="G12">
        <v>0.89600000000000002</v>
      </c>
      <c r="H12" s="15">
        <v>504329.24627240439</v>
      </c>
      <c r="I12" s="15">
        <v>0</v>
      </c>
      <c r="J12" s="15">
        <v>504329.24627240439</v>
      </c>
      <c r="AD12" s="6"/>
      <c r="AE12" s="4"/>
    </row>
    <row r="13" spans="1:34" x14ac:dyDescent="0.45">
      <c r="A13">
        <v>10</v>
      </c>
      <c r="B13">
        <v>1466.1483350000001</v>
      </c>
      <c r="C13">
        <v>655.17492644351205</v>
      </c>
      <c r="D13">
        <v>810.97340855648804</v>
      </c>
      <c r="E13">
        <v>236.770374249855</v>
      </c>
      <c r="F13">
        <v>0.85150000000000003</v>
      </c>
      <c r="G13">
        <v>1.4890000000000001</v>
      </c>
      <c r="H13" s="15">
        <v>448159.13342632656</v>
      </c>
      <c r="I13" s="15">
        <v>0</v>
      </c>
      <c r="J13" s="15">
        <v>448159.13342632656</v>
      </c>
      <c r="AD13" s="6"/>
      <c r="AE13" s="4"/>
    </row>
    <row r="14" spans="1:34" x14ac:dyDescent="0.45">
      <c r="A14">
        <v>11</v>
      </c>
      <c r="B14">
        <v>1466.1483350000001</v>
      </c>
      <c r="C14">
        <v>520.35633650274895</v>
      </c>
      <c r="D14">
        <v>945.79199849725103</v>
      </c>
      <c r="E14">
        <v>312.10758104733901</v>
      </c>
      <c r="F14">
        <v>1.034</v>
      </c>
      <c r="G14">
        <v>2.0499999999999998</v>
      </c>
      <c r="H14" s="15">
        <v>403361.43454311305</v>
      </c>
      <c r="I14" s="15">
        <v>0</v>
      </c>
      <c r="J14" s="15">
        <v>403361.43454311305</v>
      </c>
    </row>
    <row r="15" spans="1:34" ht="15" customHeight="1" x14ac:dyDescent="0.45">
      <c r="A15">
        <v>12</v>
      </c>
      <c r="B15">
        <v>1466.1483350000001</v>
      </c>
      <c r="C15">
        <v>447.56577366873302</v>
      </c>
      <c r="D15">
        <v>1018.58256133127</v>
      </c>
      <c r="E15">
        <v>366.658847096361</v>
      </c>
      <c r="F15">
        <v>1.145</v>
      </c>
      <c r="G15">
        <v>2.4609999999999999</v>
      </c>
      <c r="H15" s="15">
        <v>387115.66079036321</v>
      </c>
      <c r="I15" s="15">
        <v>0</v>
      </c>
      <c r="J15" s="15">
        <v>387115.66079036321</v>
      </c>
      <c r="AD15" s="29"/>
      <c r="AE15" s="29"/>
      <c r="AF15" s="29"/>
      <c r="AG15" s="29"/>
      <c r="AH15" s="29"/>
    </row>
    <row r="16" spans="1:34" x14ac:dyDescent="0.45">
      <c r="A16">
        <v>13</v>
      </c>
      <c r="B16">
        <v>1466.1483350000001</v>
      </c>
      <c r="C16">
        <v>384.55317165459599</v>
      </c>
      <c r="D16">
        <v>1081.5951633453999</v>
      </c>
      <c r="E16">
        <v>423.55495976133199</v>
      </c>
      <c r="F16">
        <v>1.2569999999999999</v>
      </c>
      <c r="G16">
        <v>2.9529999999999998</v>
      </c>
      <c r="H16" s="15">
        <v>374192.96110692283</v>
      </c>
      <c r="I16" s="15">
        <v>0</v>
      </c>
      <c r="J16" s="15">
        <v>374192.96110692283</v>
      </c>
      <c r="AD16" s="29"/>
      <c r="AE16" s="29"/>
      <c r="AF16" s="29"/>
      <c r="AG16" s="29"/>
      <c r="AH16" s="29"/>
    </row>
    <row r="17" spans="1:34" x14ac:dyDescent="0.45">
      <c r="A17">
        <v>14</v>
      </c>
      <c r="B17">
        <v>1466.1483350000001</v>
      </c>
      <c r="C17">
        <v>317.947337736149</v>
      </c>
      <c r="D17">
        <v>1148.20099726385</v>
      </c>
      <c r="E17">
        <v>506.51484839236599</v>
      </c>
      <c r="F17">
        <v>1.3865000000000001</v>
      </c>
      <c r="G17">
        <v>3.641</v>
      </c>
      <c r="H17" s="15">
        <v>357670.11569833133</v>
      </c>
      <c r="I17" s="15">
        <v>0</v>
      </c>
      <c r="J17" s="15">
        <v>357670.11569833133</v>
      </c>
      <c r="AD17" s="29"/>
      <c r="AE17" s="29"/>
      <c r="AF17" s="29"/>
      <c r="AG17" s="29"/>
      <c r="AH17" s="29"/>
    </row>
    <row r="18" spans="1:34" x14ac:dyDescent="0.45">
      <c r="A18">
        <v>15</v>
      </c>
      <c r="B18">
        <v>1466.1483350000001</v>
      </c>
      <c r="C18">
        <v>265.20047448814302</v>
      </c>
      <c r="D18">
        <v>1200.94786051186</v>
      </c>
      <c r="E18">
        <v>592.21967924722605</v>
      </c>
      <c r="F18">
        <v>1.508</v>
      </c>
      <c r="G18">
        <v>4.3550000000000004</v>
      </c>
      <c r="H18" s="15">
        <v>345609.89565863035</v>
      </c>
      <c r="I18" s="15">
        <v>0</v>
      </c>
      <c r="J18" s="15">
        <v>345609.89565863035</v>
      </c>
      <c r="AD18" s="29"/>
      <c r="AE18" s="29"/>
      <c r="AF18" s="29"/>
      <c r="AG18" s="29"/>
      <c r="AH18" s="29"/>
    </row>
    <row r="19" spans="1:34" x14ac:dyDescent="0.45">
      <c r="A19">
        <v>16</v>
      </c>
      <c r="B19">
        <v>1466.1483350000001</v>
      </c>
      <c r="C19">
        <v>229.18029995254901</v>
      </c>
      <c r="D19">
        <v>1236.96803504745</v>
      </c>
      <c r="E19">
        <v>681.09279251931298</v>
      </c>
      <c r="F19">
        <v>1.6220000000000001</v>
      </c>
      <c r="G19">
        <v>4.9619999999999997</v>
      </c>
      <c r="H19" s="15">
        <v>341184.17185945809</v>
      </c>
      <c r="I19" s="15">
        <v>0</v>
      </c>
      <c r="J19" s="15">
        <v>341184.17185945809</v>
      </c>
      <c r="AD19" s="29"/>
      <c r="AE19" s="29"/>
      <c r="AF19" s="29"/>
      <c r="AG19" s="29"/>
      <c r="AH19" s="29"/>
    </row>
    <row r="20" spans="1:34" x14ac:dyDescent="0.45">
      <c r="A20">
        <v>17</v>
      </c>
      <c r="B20">
        <v>1466.1483350000001</v>
      </c>
      <c r="C20">
        <v>202.90997811093499</v>
      </c>
      <c r="D20">
        <v>1263.23835688907</v>
      </c>
      <c r="E20">
        <v>776.76457880503006</v>
      </c>
      <c r="F20">
        <v>1.7335</v>
      </c>
      <c r="G20">
        <v>5.5309999999999997</v>
      </c>
      <c r="H20" s="15">
        <v>341208.52838205098</v>
      </c>
      <c r="I20" s="15">
        <v>0</v>
      </c>
      <c r="J20" s="15">
        <v>341208.52838205098</v>
      </c>
      <c r="AD20" s="29"/>
      <c r="AE20" s="29"/>
      <c r="AF20" s="29"/>
      <c r="AG20" s="29"/>
      <c r="AH20" s="29"/>
    </row>
    <row r="21" spans="1:34" x14ac:dyDescent="0.45">
      <c r="A21">
        <v>18</v>
      </c>
      <c r="B21">
        <v>1466.1483350000001</v>
      </c>
      <c r="C21">
        <v>171.12481255844801</v>
      </c>
      <c r="D21">
        <v>1295.0235224415501</v>
      </c>
      <c r="E21">
        <v>912.33346968804995</v>
      </c>
      <c r="F21">
        <v>1.877</v>
      </c>
      <c r="G21">
        <v>6.2430000000000003</v>
      </c>
      <c r="H21" s="15">
        <v>336979.59227091592</v>
      </c>
      <c r="I21" s="15">
        <v>0</v>
      </c>
      <c r="J21" s="15">
        <v>336979.59227091592</v>
      </c>
      <c r="AD21" s="29"/>
      <c r="AE21" s="29"/>
      <c r="AF21" s="29"/>
      <c r="AG21" s="29"/>
      <c r="AH21" s="29"/>
    </row>
    <row r="22" spans="1:34" x14ac:dyDescent="0.45">
      <c r="A22">
        <v>19</v>
      </c>
      <c r="B22">
        <v>1466.1483350000001</v>
      </c>
      <c r="C22">
        <v>155.579551601221</v>
      </c>
      <c r="D22">
        <v>1310.5687833987799</v>
      </c>
      <c r="E22">
        <v>1017.3282289843301</v>
      </c>
      <c r="F22">
        <v>1.986</v>
      </c>
      <c r="G22">
        <v>6.5220000000000002</v>
      </c>
      <c r="H22" s="15">
        <v>342851.0160394577</v>
      </c>
      <c r="I22" s="15">
        <v>0</v>
      </c>
      <c r="J22" s="15">
        <v>342851.0160394577</v>
      </c>
      <c r="AD22" s="29"/>
      <c r="AE22" s="29"/>
      <c r="AF22" s="29"/>
      <c r="AG22" s="29"/>
      <c r="AH22" s="29"/>
    </row>
    <row r="23" spans="1:34" x14ac:dyDescent="0.45">
      <c r="A23">
        <v>20</v>
      </c>
      <c r="B23">
        <v>1466.1483350000001</v>
      </c>
      <c r="C23">
        <v>132.88699057584</v>
      </c>
      <c r="D23">
        <v>1333.2613444241599</v>
      </c>
      <c r="E23">
        <v>1166.1714766341599</v>
      </c>
      <c r="F23">
        <v>2.1379999999999999</v>
      </c>
      <c r="G23">
        <v>6.9809999999999999</v>
      </c>
      <c r="H23" s="15">
        <v>342607.49642710888</v>
      </c>
      <c r="I23" s="15">
        <v>0</v>
      </c>
      <c r="J23" s="15">
        <v>342607.49642710888</v>
      </c>
      <c r="AD23" s="29"/>
      <c r="AE23" s="29"/>
      <c r="AF23" s="29"/>
      <c r="AG23" s="29"/>
      <c r="AH23" s="29"/>
    </row>
    <row r="24" spans="1:34" x14ac:dyDescent="0.45">
      <c r="AD24" s="29"/>
      <c r="AE24" s="29"/>
      <c r="AF24" s="29"/>
      <c r="AG24" s="29"/>
      <c r="AH24" s="29"/>
    </row>
    <row r="25" spans="1:34" ht="36" x14ac:dyDescent="1.05">
      <c r="A25" s="24" t="s">
        <v>15</v>
      </c>
      <c r="B25" s="18"/>
      <c r="C25" s="18"/>
      <c r="D25" s="18"/>
      <c r="E25" s="18"/>
      <c r="F25" s="18"/>
      <c r="G25" s="18"/>
      <c r="H25" s="26"/>
      <c r="I25" s="26"/>
      <c r="L25" s="28"/>
      <c r="M25" s="28"/>
      <c r="N25" s="28"/>
      <c r="O25" s="28"/>
      <c r="P25" s="28"/>
      <c r="Q25" s="28"/>
      <c r="AD25" s="29"/>
      <c r="AE25" s="29"/>
      <c r="AF25" s="29"/>
      <c r="AG25" s="29"/>
      <c r="AH25" s="29"/>
    </row>
    <row r="26" spans="1:34" ht="229.5" x14ac:dyDescent="0.4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27" t="s">
        <v>8</v>
      </c>
      <c r="I26" s="27" t="s">
        <v>9</v>
      </c>
      <c r="J26" s="27" t="s">
        <v>10</v>
      </c>
      <c r="L26" s="1"/>
      <c r="M26" s="2"/>
      <c r="N26" s="3"/>
      <c r="O26" s="2"/>
      <c r="P26" s="2"/>
      <c r="Q26" s="2"/>
      <c r="AD26" s="29"/>
      <c r="AE26" s="29"/>
      <c r="AF26" s="29"/>
      <c r="AG26" s="29"/>
      <c r="AH26" s="29"/>
    </row>
    <row r="27" spans="1:34" x14ac:dyDescent="0.45">
      <c r="A27">
        <v>0</v>
      </c>
      <c r="B27">
        <v>1466.1483350000001</v>
      </c>
      <c r="C27">
        <v>1320.3398220818101</v>
      </c>
      <c r="D27">
        <v>145.80851291818701</v>
      </c>
      <c r="E27">
        <v>0</v>
      </c>
      <c r="F27">
        <v>9.8000000000000004E-2</v>
      </c>
      <c r="G27">
        <v>0</v>
      </c>
      <c r="H27" s="15">
        <v>455896.46730076219</v>
      </c>
      <c r="I27" s="15">
        <v>2967.6551128908472</v>
      </c>
      <c r="J27" s="15">
        <v>458864.12241365307</v>
      </c>
      <c r="AD27" s="29"/>
      <c r="AE27" s="29"/>
      <c r="AF27" s="29"/>
      <c r="AG27" s="29"/>
      <c r="AH27" s="29"/>
    </row>
    <row r="28" spans="1:34" x14ac:dyDescent="0.45">
      <c r="A28">
        <v>1</v>
      </c>
      <c r="B28">
        <v>1466.1483350000001</v>
      </c>
      <c r="C28">
        <v>1211.5913179613201</v>
      </c>
      <c r="D28">
        <v>254.55701703867601</v>
      </c>
      <c r="E28">
        <v>1.6102033035099801</v>
      </c>
      <c r="F28">
        <v>0.18099999999999999</v>
      </c>
      <c r="G28">
        <v>0</v>
      </c>
      <c r="H28" s="15">
        <v>454520.68349137367</v>
      </c>
      <c r="I28" s="15">
        <v>5488.0666619611129</v>
      </c>
      <c r="J28" s="15">
        <v>460008.75015333469</v>
      </c>
      <c r="AD28" s="29"/>
      <c r="AE28" s="29"/>
      <c r="AF28" s="29"/>
      <c r="AG28" s="29"/>
      <c r="AH28" s="29"/>
    </row>
    <row r="29" spans="1:34" x14ac:dyDescent="0.45">
      <c r="A29">
        <v>2</v>
      </c>
      <c r="B29">
        <v>1466.1483350000001</v>
      </c>
      <c r="C29">
        <v>1143.9826867670199</v>
      </c>
      <c r="D29">
        <v>322.16564823298199</v>
      </c>
      <c r="E29">
        <v>22.774066335952298</v>
      </c>
      <c r="F29">
        <v>0.253</v>
      </c>
      <c r="G29">
        <v>0</v>
      </c>
      <c r="H29" s="15">
        <v>457875.35985365306</v>
      </c>
      <c r="I29" s="15">
        <v>8113.8014639451303</v>
      </c>
      <c r="J29" s="15">
        <v>465989.16131759831</v>
      </c>
      <c r="AD29" s="29"/>
      <c r="AE29" s="29"/>
      <c r="AF29" s="29"/>
      <c r="AG29" s="29"/>
      <c r="AH29" s="29"/>
    </row>
    <row r="30" spans="1:34" x14ac:dyDescent="0.45">
      <c r="A30">
        <v>3</v>
      </c>
      <c r="B30">
        <v>1466.1483350000001</v>
      </c>
      <c r="C30">
        <v>1119.43292985516</v>
      </c>
      <c r="D30">
        <v>346.71540514483701</v>
      </c>
      <c r="E30">
        <v>40.9805223553155</v>
      </c>
      <c r="F30">
        <v>0.29299999999999998</v>
      </c>
      <c r="G30">
        <v>0</v>
      </c>
      <c r="H30" s="15">
        <v>470922.5537652343</v>
      </c>
      <c r="I30" s="15">
        <v>9691.9096662805605</v>
      </c>
      <c r="J30" s="15">
        <v>480614.46343151538</v>
      </c>
      <c r="AD30" s="29"/>
      <c r="AE30" s="29"/>
      <c r="AF30" s="29"/>
      <c r="AG30" s="29"/>
      <c r="AH30" s="29"/>
    </row>
    <row r="31" spans="1:34" x14ac:dyDescent="0.45">
      <c r="A31">
        <v>4</v>
      </c>
      <c r="B31">
        <v>1466.1483350000001</v>
      </c>
      <c r="C31">
        <v>1103.4790953341901</v>
      </c>
      <c r="D31">
        <v>362.66923966580998</v>
      </c>
      <c r="E31">
        <v>58.176511295576098</v>
      </c>
      <c r="F31">
        <v>0.32700000000000001</v>
      </c>
      <c r="G31">
        <v>0</v>
      </c>
      <c r="H31" s="15">
        <v>486879.36080093856</v>
      </c>
      <c r="I31" s="15">
        <v>11273.175183059346</v>
      </c>
      <c r="J31" s="15">
        <v>498152.53598399804</v>
      </c>
      <c r="AD31" s="29"/>
      <c r="AE31" s="29"/>
      <c r="AF31" s="29"/>
      <c r="AG31" s="29"/>
      <c r="AH31" s="29"/>
    </row>
    <row r="32" spans="1:34" x14ac:dyDescent="0.45">
      <c r="A32">
        <v>5</v>
      </c>
      <c r="B32">
        <v>1466.1483350000001</v>
      </c>
      <c r="C32">
        <v>1078.1495573104201</v>
      </c>
      <c r="D32">
        <v>387.99877768957498</v>
      </c>
      <c r="E32">
        <v>92.081161688968507</v>
      </c>
      <c r="F32">
        <v>0.371</v>
      </c>
      <c r="G32">
        <v>2E-3</v>
      </c>
      <c r="H32" s="15">
        <v>502383.72370261519</v>
      </c>
      <c r="I32" s="15">
        <v>15694.254125271036</v>
      </c>
      <c r="J32" s="15">
        <v>518077.97782788594</v>
      </c>
      <c r="AD32" s="29"/>
      <c r="AE32" s="29"/>
      <c r="AF32" s="29"/>
      <c r="AG32" s="29"/>
      <c r="AH32" s="29"/>
    </row>
    <row r="33" spans="1:34" x14ac:dyDescent="0.45">
      <c r="A33">
        <v>6</v>
      </c>
      <c r="B33">
        <v>1466.1483350000001</v>
      </c>
      <c r="C33">
        <v>996.801711969135</v>
      </c>
      <c r="D33">
        <v>469.34662303086498</v>
      </c>
      <c r="E33">
        <v>293.76351388641899</v>
      </c>
      <c r="F33">
        <v>0.57150000000000001</v>
      </c>
      <c r="G33">
        <v>4.2000000000000003E-2</v>
      </c>
      <c r="H33" s="15">
        <v>484280.30997054093</v>
      </c>
      <c r="I33" s="15">
        <v>36207.311575620544</v>
      </c>
      <c r="J33" s="15">
        <v>520487.62154616136</v>
      </c>
      <c r="AD33" s="29"/>
      <c r="AE33" s="29"/>
      <c r="AF33" s="29"/>
      <c r="AG33" s="29"/>
      <c r="AH33" s="29"/>
    </row>
    <row r="34" spans="1:34" x14ac:dyDescent="0.45">
      <c r="A34">
        <v>7</v>
      </c>
      <c r="B34">
        <v>1466.1483350000001</v>
      </c>
      <c r="C34">
        <v>933.75748901123995</v>
      </c>
      <c r="D34">
        <v>532.39084598876002</v>
      </c>
      <c r="E34">
        <v>464.51140407663502</v>
      </c>
      <c r="F34">
        <v>0.74750000000000005</v>
      </c>
      <c r="G34">
        <v>0.16200000000000001</v>
      </c>
      <c r="H34" s="15">
        <v>465900.0700552694</v>
      </c>
      <c r="I34" s="15">
        <v>53426.800326665078</v>
      </c>
      <c r="J34" s="15">
        <v>519326.87038193457</v>
      </c>
      <c r="AD34" s="29"/>
      <c r="AE34" s="29"/>
      <c r="AF34" s="29"/>
      <c r="AG34" s="29"/>
      <c r="AH34" s="29"/>
    </row>
    <row r="35" spans="1:34" x14ac:dyDescent="0.45">
      <c r="A35">
        <v>8</v>
      </c>
      <c r="B35">
        <v>1466.1483350000001</v>
      </c>
      <c r="C35">
        <v>837.95206699224195</v>
      </c>
      <c r="D35">
        <v>628.19626800775802</v>
      </c>
      <c r="E35">
        <v>669.41513535367301</v>
      </c>
      <c r="F35">
        <v>0.98899999999999999</v>
      </c>
      <c r="G35">
        <v>0.41699999999999998</v>
      </c>
      <c r="H35" s="15">
        <v>424768.19597640692</v>
      </c>
      <c r="I35" s="15">
        <v>74608.108280554923</v>
      </c>
      <c r="J35" s="15">
        <v>499376.30425696232</v>
      </c>
      <c r="AD35" s="29"/>
      <c r="AE35" s="29"/>
      <c r="AF35" s="29"/>
      <c r="AG35" s="29"/>
      <c r="AH35" s="29"/>
    </row>
    <row r="36" spans="1:34" x14ac:dyDescent="0.45">
      <c r="A36">
        <v>9</v>
      </c>
      <c r="B36">
        <v>1466.1483350000001</v>
      </c>
      <c r="C36">
        <v>784.69605276081097</v>
      </c>
      <c r="D36">
        <v>681.452282239189</v>
      </c>
      <c r="E36">
        <v>780.84679900110996</v>
      </c>
      <c r="F36">
        <v>1.1315</v>
      </c>
      <c r="G36">
        <v>0.58799999999999997</v>
      </c>
      <c r="H36" s="15">
        <v>408371.90329948312</v>
      </c>
      <c r="I36" s="15">
        <v>88787.230605906807</v>
      </c>
      <c r="J36" s="15">
        <v>497159.13390538993</v>
      </c>
      <c r="AD36" s="29"/>
      <c r="AE36" s="29"/>
      <c r="AF36" s="29"/>
      <c r="AG36" s="29"/>
      <c r="AH36" s="29"/>
    </row>
    <row r="37" spans="1:34" x14ac:dyDescent="0.45">
      <c r="A37">
        <v>10</v>
      </c>
      <c r="B37">
        <v>1466.1483350000001</v>
      </c>
      <c r="C37">
        <v>677.42480846554599</v>
      </c>
      <c r="D37">
        <v>788.72352653445398</v>
      </c>
      <c r="E37">
        <v>809.54565159217202</v>
      </c>
      <c r="F37">
        <v>1.2729999999999999</v>
      </c>
      <c r="G37">
        <v>1.026</v>
      </c>
      <c r="H37" s="15">
        <v>372078.06974804885</v>
      </c>
      <c r="I37" s="15">
        <v>92555.129652471267</v>
      </c>
      <c r="J37" s="15">
        <v>464633.19940052007</v>
      </c>
      <c r="AD37" s="29"/>
      <c r="AE37" s="29"/>
      <c r="AF37" s="29"/>
      <c r="AG37" s="29"/>
      <c r="AH37" s="29"/>
    </row>
    <row r="38" spans="1:34" x14ac:dyDescent="0.45">
      <c r="A38">
        <v>11</v>
      </c>
      <c r="B38">
        <v>1466.1483350000001</v>
      </c>
      <c r="C38">
        <v>515.41808731165804</v>
      </c>
      <c r="D38">
        <v>950.73024768834205</v>
      </c>
      <c r="E38">
        <v>726.84895084717004</v>
      </c>
      <c r="F38">
        <v>1.3654999999999999</v>
      </c>
      <c r="G38">
        <v>1.756</v>
      </c>
      <c r="H38" s="15">
        <v>324101.49898226134</v>
      </c>
      <c r="I38" s="15">
        <v>81059.415007563337</v>
      </c>
      <c r="J38" s="15">
        <v>405160.91398982453</v>
      </c>
      <c r="AD38" s="29"/>
      <c r="AE38" s="29"/>
      <c r="AF38" s="29"/>
      <c r="AG38" s="29"/>
      <c r="AH38" s="29"/>
    </row>
    <row r="39" spans="1:34" x14ac:dyDescent="0.45">
      <c r="A39">
        <v>12</v>
      </c>
      <c r="B39">
        <v>1466.1483350000001</v>
      </c>
      <c r="C39">
        <v>455.04120823995902</v>
      </c>
      <c r="D39">
        <v>1011.10712676004</v>
      </c>
      <c r="E39">
        <v>691.58164838783898</v>
      </c>
      <c r="F39">
        <v>1.4039999999999999</v>
      </c>
      <c r="G39">
        <v>2.11</v>
      </c>
      <c r="H39" s="15">
        <v>316294.21577804</v>
      </c>
      <c r="I39" s="15">
        <v>77509.096228164446</v>
      </c>
      <c r="J39" s="15">
        <v>393803.31200620456</v>
      </c>
    </row>
    <row r="40" spans="1:34" x14ac:dyDescent="0.45">
      <c r="A40">
        <v>13</v>
      </c>
      <c r="B40">
        <v>1466.1483350000001</v>
      </c>
      <c r="C40">
        <v>422.40170494121401</v>
      </c>
      <c r="D40">
        <v>1043.7466300587901</v>
      </c>
      <c r="E40">
        <v>668.300253572825</v>
      </c>
      <c r="F40">
        <v>1.431</v>
      </c>
      <c r="G40">
        <v>2.3690000000000002</v>
      </c>
      <c r="H40" s="15">
        <v>319545.78522051265</v>
      </c>
      <c r="I40" s="15">
        <v>76320.688060239452</v>
      </c>
      <c r="J40" s="15">
        <v>395866.47328075196</v>
      </c>
    </row>
    <row r="41" spans="1:34" x14ac:dyDescent="0.45">
      <c r="A41">
        <v>14</v>
      </c>
      <c r="B41">
        <v>1466.1483350000001</v>
      </c>
      <c r="C41">
        <v>363.101443416866</v>
      </c>
      <c r="D41">
        <v>1103.04689158313</v>
      </c>
      <c r="E41">
        <v>683.95316719181199</v>
      </c>
      <c r="F41">
        <v>1.5089999999999999</v>
      </c>
      <c r="G41">
        <v>2.895</v>
      </c>
      <c r="H41" s="15">
        <v>309398.58106305538</v>
      </c>
      <c r="I41" s="15">
        <v>73719.039925123478</v>
      </c>
      <c r="J41" s="15">
        <v>383117.62098817906</v>
      </c>
    </row>
    <row r="42" spans="1:34" x14ac:dyDescent="0.45">
      <c r="A42">
        <v>15</v>
      </c>
      <c r="B42">
        <v>1466.1483350000001</v>
      </c>
      <c r="C42">
        <v>283.78659103880398</v>
      </c>
      <c r="D42">
        <v>1182.3617439612001</v>
      </c>
      <c r="E42">
        <v>727.88357851902003</v>
      </c>
      <c r="F42">
        <v>1.6174999999999999</v>
      </c>
      <c r="G42">
        <v>3.7789999999999999</v>
      </c>
      <c r="H42" s="15">
        <v>289076.74295521964</v>
      </c>
      <c r="I42" s="15">
        <v>67552.559028804535</v>
      </c>
      <c r="J42" s="15">
        <v>356629.30198402423</v>
      </c>
    </row>
    <row r="43" spans="1:34" x14ac:dyDescent="0.45">
      <c r="A43">
        <v>16</v>
      </c>
      <c r="B43">
        <v>1466.1483350000001</v>
      </c>
      <c r="C43">
        <v>256.37783345553697</v>
      </c>
      <c r="D43">
        <v>1209.7705015444601</v>
      </c>
      <c r="E43">
        <v>740.77115567828002</v>
      </c>
      <c r="F43">
        <v>1.6665000000000001</v>
      </c>
      <c r="G43">
        <v>4.2569999999999997</v>
      </c>
      <c r="H43" s="15">
        <v>291169.1962042746</v>
      </c>
      <c r="I43" s="15">
        <v>66034.23328774095</v>
      </c>
      <c r="J43" s="15">
        <v>357203.42949201568</v>
      </c>
    </row>
    <row r="44" spans="1:34" x14ac:dyDescent="0.45">
      <c r="A44">
        <v>17</v>
      </c>
      <c r="B44">
        <v>1466.1483350000001</v>
      </c>
      <c r="C44">
        <v>237.070226021872</v>
      </c>
      <c r="D44">
        <v>1229.0781089781301</v>
      </c>
      <c r="E44">
        <v>774.07606137367702</v>
      </c>
      <c r="F44">
        <v>1.7275</v>
      </c>
      <c r="G44">
        <v>4.7119999999999997</v>
      </c>
      <c r="H44" s="15">
        <v>296623.38863213937</v>
      </c>
      <c r="I44" s="15">
        <v>66231.505545255306</v>
      </c>
      <c r="J44" s="15">
        <v>362854.89417739474</v>
      </c>
    </row>
    <row r="45" spans="1:34" x14ac:dyDescent="0.45">
      <c r="A45">
        <v>18</v>
      </c>
      <c r="B45">
        <v>1466.1483350000001</v>
      </c>
      <c r="C45">
        <v>206.82742933532299</v>
      </c>
      <c r="D45">
        <v>1259.3209056646799</v>
      </c>
      <c r="E45">
        <v>868.08929105315804</v>
      </c>
      <c r="F45">
        <v>1.837</v>
      </c>
      <c r="G45">
        <v>5.375</v>
      </c>
      <c r="H45" s="15">
        <v>295851.68768204743</v>
      </c>
      <c r="I45" s="15">
        <v>65985.543050785855</v>
      </c>
      <c r="J45" s="15">
        <v>361837.23073283327</v>
      </c>
    </row>
    <row r="46" spans="1:34" x14ac:dyDescent="0.45">
      <c r="A46">
        <v>19</v>
      </c>
      <c r="B46">
        <v>1466.1483350000001</v>
      </c>
      <c r="C46">
        <v>175.44518324803499</v>
      </c>
      <c r="D46">
        <v>1290.7031517519699</v>
      </c>
      <c r="E46">
        <v>985.01260490971094</v>
      </c>
      <c r="F46">
        <v>1.9695</v>
      </c>
      <c r="G46">
        <v>6.0960000000000001</v>
      </c>
      <c r="H46" s="15">
        <v>293508.8461885532</v>
      </c>
      <c r="I46" s="15">
        <v>63954.731630030132</v>
      </c>
      <c r="J46" s="15">
        <v>357463.57781858341</v>
      </c>
    </row>
    <row r="47" spans="1:34" x14ac:dyDescent="0.45">
      <c r="A47">
        <v>20</v>
      </c>
      <c r="B47">
        <v>1466.1483350000001</v>
      </c>
      <c r="C47">
        <v>163.52651269087801</v>
      </c>
      <c r="D47">
        <v>1302.62182230912</v>
      </c>
      <c r="E47">
        <v>1043.9365294428601</v>
      </c>
      <c r="F47">
        <v>2.0449999999999999</v>
      </c>
      <c r="G47">
        <v>6.3310000000000004</v>
      </c>
      <c r="H47" s="15">
        <v>301976.81361378473</v>
      </c>
      <c r="I47" s="15">
        <v>63980.818467546735</v>
      </c>
      <c r="J47" s="15">
        <v>365957.63208133157</v>
      </c>
    </row>
    <row r="49" spans="1:17" ht="36" x14ac:dyDescent="1.05">
      <c r="A49" s="24" t="s">
        <v>16</v>
      </c>
      <c r="B49" s="18"/>
      <c r="C49" s="18"/>
      <c r="D49" s="18"/>
      <c r="E49" s="18"/>
      <c r="F49" s="18"/>
      <c r="G49" s="18"/>
      <c r="H49" s="26"/>
      <c r="I49" s="26"/>
      <c r="L49" s="28"/>
      <c r="M49" s="28"/>
      <c r="N49" s="28"/>
      <c r="O49" s="28"/>
      <c r="P49" s="28"/>
      <c r="Q49" s="28"/>
    </row>
    <row r="50" spans="1:17" ht="229.5" x14ac:dyDescent="0.45">
      <c r="A50" s="1" t="s">
        <v>0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27" t="s">
        <v>8</v>
      </c>
      <c r="I50" s="27" t="s">
        <v>9</v>
      </c>
      <c r="J50" s="27" t="s">
        <v>10</v>
      </c>
      <c r="L50" s="1"/>
      <c r="M50" s="2"/>
      <c r="N50" s="3"/>
      <c r="O50" s="2"/>
      <c r="P50" s="2"/>
      <c r="Q50" s="2"/>
    </row>
    <row r="51" spans="1:17" x14ac:dyDescent="0.45">
      <c r="A51">
        <v>0</v>
      </c>
      <c r="B51">
        <v>1466.1483350000001</v>
      </c>
      <c r="C51">
        <v>1056.5003127437701</v>
      </c>
      <c r="D51">
        <v>409.64802225622901</v>
      </c>
      <c r="E51">
        <v>123.333863107925</v>
      </c>
      <c r="F51">
        <v>0.35649999999999998</v>
      </c>
      <c r="G51">
        <v>0</v>
      </c>
      <c r="H51" s="15">
        <v>390790.39029899449</v>
      </c>
      <c r="I51" s="15">
        <v>48333.698897315822</v>
      </c>
      <c r="J51" s="15">
        <v>439124.08919631015</v>
      </c>
    </row>
    <row r="52" spans="1:17" x14ac:dyDescent="0.45">
      <c r="A52">
        <v>1</v>
      </c>
      <c r="B52">
        <v>1466.1483350000001</v>
      </c>
      <c r="C52">
        <v>969.45840559713201</v>
      </c>
      <c r="D52">
        <v>496.68992940286802</v>
      </c>
      <c r="E52">
        <v>475.34799305827698</v>
      </c>
      <c r="F52">
        <v>0.6835</v>
      </c>
      <c r="G52">
        <v>0</v>
      </c>
      <c r="H52" s="15">
        <v>330704.30497065629</v>
      </c>
      <c r="I52" s="15">
        <v>95597.165515891073</v>
      </c>
      <c r="J52" s="15">
        <v>426301.47048654704</v>
      </c>
    </row>
    <row r="53" spans="1:17" x14ac:dyDescent="0.45">
      <c r="A53">
        <v>2</v>
      </c>
      <c r="B53">
        <v>1466.1483350000001</v>
      </c>
      <c r="C53">
        <v>937.56307003498796</v>
      </c>
      <c r="D53">
        <v>528.58526496501202</v>
      </c>
      <c r="E53">
        <v>769.83862314799603</v>
      </c>
      <c r="F53">
        <v>0.95</v>
      </c>
      <c r="G53">
        <v>0</v>
      </c>
      <c r="H53" s="15">
        <v>286332.28358140128</v>
      </c>
      <c r="I53" s="15">
        <v>136626.72947931592</v>
      </c>
      <c r="J53" s="15">
        <v>422959.01306071749</v>
      </c>
    </row>
    <row r="54" spans="1:17" x14ac:dyDescent="0.45">
      <c r="A54">
        <v>3</v>
      </c>
      <c r="B54">
        <v>1466.1483350000001</v>
      </c>
      <c r="C54">
        <v>926.69778894865203</v>
      </c>
      <c r="D54">
        <v>539.45054605134806</v>
      </c>
      <c r="E54">
        <v>911.76609584713299</v>
      </c>
      <c r="F54">
        <v>1.0940000000000001</v>
      </c>
      <c r="G54">
        <v>0</v>
      </c>
      <c r="H54" s="15">
        <v>270430.01894229325</v>
      </c>
      <c r="I54" s="15">
        <v>160995.89926734901</v>
      </c>
      <c r="J54" s="15">
        <v>431425.91820964246</v>
      </c>
    </row>
    <row r="55" spans="1:17" x14ac:dyDescent="0.45">
      <c r="A55">
        <v>4</v>
      </c>
      <c r="B55">
        <v>1466.1483350000001</v>
      </c>
      <c r="C55">
        <v>922.96381990528903</v>
      </c>
      <c r="D55">
        <v>543.18451509471095</v>
      </c>
      <c r="E55">
        <v>971.87354034420105</v>
      </c>
      <c r="F55">
        <v>1.1679999999999999</v>
      </c>
      <c r="G55">
        <v>0</v>
      </c>
      <c r="H55" s="15">
        <v>270372.51767404738</v>
      </c>
      <c r="I55" s="15">
        <v>176418.59405050764</v>
      </c>
      <c r="J55" s="15">
        <v>446791.11172455503</v>
      </c>
    </row>
    <row r="56" spans="1:17" x14ac:dyDescent="0.45">
      <c r="A56">
        <v>5</v>
      </c>
      <c r="B56">
        <v>1466.1483350000001</v>
      </c>
      <c r="C56">
        <v>918.45086860077095</v>
      </c>
      <c r="D56">
        <v>547.69746639922903</v>
      </c>
      <c r="E56">
        <v>1037.85608512458</v>
      </c>
      <c r="F56">
        <v>1.2310000000000001</v>
      </c>
      <c r="G56">
        <v>0</v>
      </c>
      <c r="H56" s="15">
        <v>270500.25356454001</v>
      </c>
      <c r="I56" s="15">
        <v>196141.10127078314</v>
      </c>
      <c r="J56" s="15">
        <v>466641.35483532312</v>
      </c>
    </row>
    <row r="57" spans="1:17" x14ac:dyDescent="0.45">
      <c r="A57">
        <v>6</v>
      </c>
      <c r="B57">
        <v>1466.1483350000001</v>
      </c>
      <c r="C57">
        <v>915.87470099072698</v>
      </c>
      <c r="D57">
        <v>550.273634009273</v>
      </c>
      <c r="E57">
        <v>1081.6820010367601</v>
      </c>
      <c r="F57">
        <v>1.2769999999999999</v>
      </c>
      <c r="G57">
        <v>0</v>
      </c>
      <c r="H57" s="15">
        <v>274981.52856253792</v>
      </c>
      <c r="I57" s="15">
        <v>213693.89071198605</v>
      </c>
      <c r="J57" s="15">
        <v>488675.41927452362</v>
      </c>
    </row>
    <row r="58" spans="1:17" x14ac:dyDescent="0.45">
      <c r="A58">
        <v>7</v>
      </c>
      <c r="B58">
        <v>1466.1483350000001</v>
      </c>
      <c r="C58">
        <v>915.76274083364399</v>
      </c>
      <c r="D58">
        <v>550.38559416635599</v>
      </c>
      <c r="E58">
        <v>1086.7390138749799</v>
      </c>
      <c r="F58">
        <v>1.2929999999999999</v>
      </c>
      <c r="G58">
        <v>0</v>
      </c>
      <c r="H58" s="15">
        <v>287687.65579512843</v>
      </c>
      <c r="I58" s="15">
        <v>225299.41735537548</v>
      </c>
      <c r="J58" s="15">
        <v>512987.07315050444</v>
      </c>
    </row>
    <row r="59" spans="1:17" x14ac:dyDescent="0.45">
      <c r="A59">
        <v>8</v>
      </c>
      <c r="B59">
        <v>1466.1483350000001</v>
      </c>
      <c r="C59">
        <v>915.84905857162198</v>
      </c>
      <c r="D59">
        <v>550.29927642837799</v>
      </c>
      <c r="E59">
        <v>1084.4906570160999</v>
      </c>
      <c r="F59">
        <v>1.304</v>
      </c>
      <c r="G59">
        <v>0</v>
      </c>
      <c r="H59" s="15">
        <v>302587.15971256018</v>
      </c>
      <c r="I59" s="15">
        <v>236148.17737381713</v>
      </c>
      <c r="J59" s="15">
        <v>538735.3370863772</v>
      </c>
    </row>
    <row r="60" spans="1:17" x14ac:dyDescent="0.45">
      <c r="A60">
        <v>9</v>
      </c>
      <c r="B60">
        <v>1466.1483350000001</v>
      </c>
      <c r="C60">
        <v>916.59973911676195</v>
      </c>
      <c r="D60">
        <v>549.548595883237</v>
      </c>
      <c r="E60">
        <v>1072.3508429906999</v>
      </c>
      <c r="F60">
        <v>1.3049999999999999</v>
      </c>
      <c r="G60">
        <v>0</v>
      </c>
      <c r="H60" s="15">
        <v>320613.79627360468</v>
      </c>
      <c r="I60" s="15">
        <v>245453.57007272152</v>
      </c>
      <c r="J60" s="15">
        <v>566067.36634632607</v>
      </c>
    </row>
    <row r="61" spans="1:17" x14ac:dyDescent="0.45">
      <c r="A61">
        <v>10</v>
      </c>
      <c r="B61">
        <v>1466.1483350000001</v>
      </c>
      <c r="C61">
        <v>917.41421124192004</v>
      </c>
      <c r="D61">
        <v>548.73412375808005</v>
      </c>
      <c r="E61">
        <v>1059.32367664458</v>
      </c>
      <c r="F61">
        <v>1.3049999999999999</v>
      </c>
      <c r="G61">
        <v>0</v>
      </c>
      <c r="H61" s="15">
        <v>339912.45719479804</v>
      </c>
      <c r="I61" s="15">
        <v>254906.64564032151</v>
      </c>
      <c r="J61" s="15">
        <v>594819.10283511947</v>
      </c>
    </row>
    <row r="62" spans="1:17" x14ac:dyDescent="0.45">
      <c r="A62">
        <v>11</v>
      </c>
      <c r="B62">
        <v>1466.1483350000001</v>
      </c>
      <c r="C62">
        <v>917.39221109843095</v>
      </c>
      <c r="D62">
        <v>548.75612390156903</v>
      </c>
      <c r="E62">
        <v>1045.32170563877</v>
      </c>
      <c r="F62">
        <v>1.3049999999999999</v>
      </c>
      <c r="G62">
        <v>3.0000000000000001E-3</v>
      </c>
      <c r="H62" s="15">
        <v>360115.67834830965</v>
      </c>
      <c r="I62" s="15">
        <v>264403.74273049925</v>
      </c>
      <c r="J62" s="15">
        <v>624519.42107880895</v>
      </c>
    </row>
    <row r="63" spans="1:17" x14ac:dyDescent="0.45">
      <c r="A63">
        <v>12</v>
      </c>
      <c r="B63">
        <v>1466.1483350000001</v>
      </c>
      <c r="C63">
        <v>910.927423903104</v>
      </c>
      <c r="D63">
        <v>555.22091109689597</v>
      </c>
      <c r="E63">
        <v>1029.9658015622999</v>
      </c>
      <c r="F63">
        <v>1.3089999999999999</v>
      </c>
      <c r="G63">
        <v>3.3000000000000002E-2</v>
      </c>
      <c r="H63" s="15">
        <v>379414.42674185627</v>
      </c>
      <c r="I63" s="15">
        <v>272479.62513483153</v>
      </c>
      <c r="J63" s="15">
        <v>651894.05187668803</v>
      </c>
    </row>
    <row r="64" spans="1:17" x14ac:dyDescent="0.45">
      <c r="A64">
        <v>13</v>
      </c>
      <c r="B64">
        <v>1466.1483350000001</v>
      </c>
      <c r="C64">
        <v>820.90702759474505</v>
      </c>
      <c r="D64">
        <v>645.24130740525504</v>
      </c>
      <c r="E64">
        <v>978.659049740049</v>
      </c>
      <c r="F64">
        <v>1.3585</v>
      </c>
      <c r="G64">
        <v>0.40500000000000003</v>
      </c>
      <c r="H64" s="15">
        <v>372030.96296654682</v>
      </c>
      <c r="I64" s="15">
        <v>259537.3982104779</v>
      </c>
      <c r="J64" s="15">
        <v>631568.36117702478</v>
      </c>
    </row>
    <row r="65" spans="1:17" x14ac:dyDescent="0.45">
      <c r="A65">
        <v>14</v>
      </c>
      <c r="B65">
        <v>1466.1483350000001</v>
      </c>
      <c r="C65">
        <v>411.25273362375998</v>
      </c>
      <c r="D65">
        <v>1054.8956013762399</v>
      </c>
      <c r="E65">
        <v>748.49457017740497</v>
      </c>
      <c r="F65">
        <v>1.5589999999999999</v>
      </c>
      <c r="G65">
        <v>2.1840000000000002</v>
      </c>
      <c r="H65" s="15">
        <v>259461.43487953168</v>
      </c>
      <c r="I65" s="15">
        <v>151145.77639816731</v>
      </c>
      <c r="J65" s="15">
        <v>410607.21127769869</v>
      </c>
    </row>
    <row r="66" spans="1:17" x14ac:dyDescent="0.45">
      <c r="A66">
        <v>15</v>
      </c>
      <c r="B66">
        <v>1466.1483350000001</v>
      </c>
      <c r="C66">
        <v>401.02728403584399</v>
      </c>
      <c r="D66">
        <v>1065.1210509641601</v>
      </c>
      <c r="E66">
        <v>749.03552903534296</v>
      </c>
      <c r="F66">
        <v>1.5834999999999999</v>
      </c>
      <c r="G66">
        <v>2.3010000000000002</v>
      </c>
      <c r="H66" s="15">
        <v>269775.04331704258</v>
      </c>
      <c r="I66" s="15">
        <v>153529.65537053486</v>
      </c>
      <c r="J66" s="15">
        <v>423304.69868757791</v>
      </c>
    </row>
    <row r="67" spans="1:17" x14ac:dyDescent="0.45">
      <c r="A67">
        <v>16</v>
      </c>
      <c r="B67">
        <v>1466.1483350000001</v>
      </c>
      <c r="C67">
        <v>401.52548662805901</v>
      </c>
      <c r="D67">
        <v>1064.6228483719401</v>
      </c>
      <c r="E67">
        <v>756.90687769638998</v>
      </c>
      <c r="F67">
        <v>1.6014999999999999</v>
      </c>
      <c r="G67">
        <v>2.3839999999999999</v>
      </c>
      <c r="H67" s="15">
        <v>285775.58246639377</v>
      </c>
      <c r="I67" s="15">
        <v>159200.03591189417</v>
      </c>
      <c r="J67" s="15">
        <v>444975.61837828788</v>
      </c>
    </row>
    <row r="68" spans="1:17" x14ac:dyDescent="0.45">
      <c r="A68">
        <v>17</v>
      </c>
      <c r="B68">
        <v>1466.1483350000001</v>
      </c>
      <c r="C68">
        <v>374.67891878813901</v>
      </c>
      <c r="D68">
        <v>1091.4694162118601</v>
      </c>
      <c r="E68">
        <v>796.71122958812998</v>
      </c>
      <c r="F68">
        <v>1.6655</v>
      </c>
      <c r="G68">
        <v>2.7450000000000001</v>
      </c>
      <c r="H68" s="15">
        <v>290804.37054404407</v>
      </c>
      <c r="I68" s="15">
        <v>159772.49445020087</v>
      </c>
      <c r="J68" s="15">
        <v>450576.86499424477</v>
      </c>
    </row>
    <row r="69" spans="1:17" x14ac:dyDescent="0.45">
      <c r="A69">
        <v>18</v>
      </c>
      <c r="B69">
        <v>1466.1483350000001</v>
      </c>
      <c r="C69">
        <v>238.64412568616899</v>
      </c>
      <c r="D69">
        <v>1227.50420931383</v>
      </c>
      <c r="E69">
        <v>1043.6122327138301</v>
      </c>
      <c r="F69">
        <v>1.9790000000000001</v>
      </c>
      <c r="G69">
        <v>4.149</v>
      </c>
      <c r="H69" s="15">
        <v>257124.52028560708</v>
      </c>
      <c r="I69" s="15">
        <v>127334.30769141745</v>
      </c>
      <c r="J69" s="15">
        <v>384458.82797702472</v>
      </c>
    </row>
    <row r="70" spans="1:17" x14ac:dyDescent="0.45">
      <c r="A70">
        <v>19</v>
      </c>
      <c r="B70">
        <v>1466.1483350000001</v>
      </c>
      <c r="C70">
        <v>201.189433878068</v>
      </c>
      <c r="D70">
        <v>1264.95890112193</v>
      </c>
      <c r="E70">
        <v>1111.61252982118</v>
      </c>
      <c r="F70">
        <v>2.081</v>
      </c>
      <c r="G70">
        <v>4.6109999999999998</v>
      </c>
      <c r="H70" s="15">
        <v>263532.87598261551</v>
      </c>
      <c r="I70" s="15">
        <v>112704.93486358096</v>
      </c>
      <c r="J70" s="15">
        <v>376237.81084619666</v>
      </c>
    </row>
    <row r="71" spans="1:17" x14ac:dyDescent="0.45">
      <c r="A71">
        <v>20</v>
      </c>
      <c r="B71">
        <v>1466.1483350000001</v>
      </c>
      <c r="C71">
        <v>175.90443499964101</v>
      </c>
      <c r="D71">
        <v>1290.2439000003601</v>
      </c>
      <c r="E71">
        <v>1272.85596501028</v>
      </c>
      <c r="F71">
        <v>2.2280000000000002</v>
      </c>
      <c r="G71">
        <v>5.2050000000000001</v>
      </c>
      <c r="H71" s="15">
        <v>274472.69334301027</v>
      </c>
      <c r="I71" s="15">
        <v>102957.56113377829</v>
      </c>
      <c r="J71" s="15">
        <v>377430.2544767888</v>
      </c>
    </row>
    <row r="73" spans="1:17" ht="36" x14ac:dyDescent="1.05">
      <c r="A73" s="24" t="s">
        <v>17</v>
      </c>
      <c r="B73" s="18"/>
      <c r="C73" s="18"/>
      <c r="D73" s="18"/>
      <c r="E73" s="18"/>
      <c r="F73" s="18"/>
      <c r="G73" s="18"/>
      <c r="H73" s="26"/>
      <c r="I73" s="26"/>
      <c r="L73" s="28"/>
      <c r="M73" s="28"/>
      <c r="N73" s="28"/>
      <c r="O73" s="28"/>
      <c r="P73" s="28"/>
      <c r="Q73" s="28"/>
    </row>
    <row r="74" spans="1:17" ht="229.5" x14ac:dyDescent="0.45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27" t="s">
        <v>8</v>
      </c>
      <c r="I74" s="27" t="s">
        <v>9</v>
      </c>
      <c r="J74" s="27" t="s">
        <v>10</v>
      </c>
      <c r="L74" s="1"/>
      <c r="M74" s="2"/>
      <c r="N74" s="3"/>
      <c r="O74" s="2"/>
      <c r="P74" s="2"/>
      <c r="Q74" s="2"/>
    </row>
    <row r="75" spans="1:17" x14ac:dyDescent="0.45">
      <c r="A75">
        <v>0</v>
      </c>
      <c r="B75">
        <v>1466.1483350000001</v>
      </c>
      <c r="C75">
        <v>998.08970603497596</v>
      </c>
      <c r="D75">
        <v>468.05862896502401</v>
      </c>
      <c r="E75">
        <v>307.07315915441097</v>
      </c>
      <c r="F75">
        <v>0.52500000000000002</v>
      </c>
      <c r="G75">
        <v>0</v>
      </c>
      <c r="H75" s="15">
        <v>315069.7212798908</v>
      </c>
      <c r="I75" s="15">
        <v>113980.51086641364</v>
      </c>
      <c r="J75" s="15">
        <v>429050.23214630433</v>
      </c>
    </row>
    <row r="76" spans="1:17" x14ac:dyDescent="0.45">
      <c r="A76">
        <v>1</v>
      </c>
      <c r="B76">
        <v>1466.1483350000001</v>
      </c>
      <c r="C76">
        <v>938.98038049579998</v>
      </c>
      <c r="D76">
        <v>527.1679545042</v>
      </c>
      <c r="E76">
        <v>754.19958182665403</v>
      </c>
      <c r="F76">
        <v>0.91500000000000004</v>
      </c>
      <c r="G76">
        <v>0</v>
      </c>
      <c r="H76" s="15">
        <v>214284.39225842443</v>
      </c>
      <c r="I76" s="15">
        <v>200616.59500716449</v>
      </c>
      <c r="J76" s="15">
        <v>414900.98726558848</v>
      </c>
    </row>
    <row r="77" spans="1:17" x14ac:dyDescent="0.45">
      <c r="A77">
        <v>2</v>
      </c>
      <c r="B77">
        <v>1466.1483350000001</v>
      </c>
      <c r="C77">
        <v>921.77377575635103</v>
      </c>
      <c r="D77">
        <v>544.37455924364804</v>
      </c>
      <c r="E77">
        <v>988.75778829586204</v>
      </c>
      <c r="F77">
        <v>1.135</v>
      </c>
      <c r="G77">
        <v>0</v>
      </c>
      <c r="H77" s="15">
        <v>163651.28094895437</v>
      </c>
      <c r="I77" s="15">
        <v>251437.70251995968</v>
      </c>
      <c r="J77" s="15">
        <v>415088.9834689144</v>
      </c>
    </row>
    <row r="78" spans="1:17" x14ac:dyDescent="0.45">
      <c r="A78">
        <v>3</v>
      </c>
      <c r="B78">
        <v>1466.1483350000001</v>
      </c>
      <c r="C78">
        <v>914.91815455855306</v>
      </c>
      <c r="D78">
        <v>551.23018044144703</v>
      </c>
      <c r="E78">
        <v>1095.70679436822</v>
      </c>
      <c r="F78">
        <v>1.2549999999999999</v>
      </c>
      <c r="G78">
        <v>0</v>
      </c>
      <c r="H78" s="15">
        <v>142504.99789985173</v>
      </c>
      <c r="I78" s="15">
        <v>282734.94248762954</v>
      </c>
      <c r="J78" s="15">
        <v>425239.94038748136</v>
      </c>
    </row>
    <row r="79" spans="1:17" x14ac:dyDescent="0.45">
      <c r="A79">
        <v>4</v>
      </c>
      <c r="B79">
        <v>1466.1483350000001</v>
      </c>
      <c r="C79">
        <v>913.457293411092</v>
      </c>
      <c r="D79">
        <v>552.69104158890798</v>
      </c>
      <c r="E79">
        <v>1123.6899023546</v>
      </c>
      <c r="F79">
        <v>1.3</v>
      </c>
      <c r="G79">
        <v>0</v>
      </c>
      <c r="H79" s="15">
        <v>141402.27100945305</v>
      </c>
      <c r="I79" s="15">
        <v>301177.11534650438</v>
      </c>
      <c r="J79" s="15">
        <v>442579.38635595737</v>
      </c>
    </row>
    <row r="80" spans="1:17" x14ac:dyDescent="0.45">
      <c r="A80">
        <v>5</v>
      </c>
      <c r="B80">
        <v>1466.1483350000001</v>
      </c>
      <c r="C80">
        <v>914.00143713628495</v>
      </c>
      <c r="D80">
        <v>552.14689786371503</v>
      </c>
      <c r="E80">
        <v>1114.6842765387501</v>
      </c>
      <c r="F80">
        <v>1.3049999999999999</v>
      </c>
      <c r="G80">
        <v>0</v>
      </c>
      <c r="H80" s="15">
        <v>150892.56814836783</v>
      </c>
      <c r="I80" s="15">
        <v>313624.08409815788</v>
      </c>
      <c r="J80" s="15">
        <v>464516.65224652563</v>
      </c>
    </row>
    <row r="81" spans="1:10" x14ac:dyDescent="0.45">
      <c r="A81">
        <v>6</v>
      </c>
      <c r="B81">
        <v>1466.1483350000001</v>
      </c>
      <c r="C81">
        <v>914.78314949610797</v>
      </c>
      <c r="D81">
        <v>551.36518550389201</v>
      </c>
      <c r="E81">
        <v>1101.62435042729</v>
      </c>
      <c r="F81">
        <v>1.3049999999999999</v>
      </c>
      <c r="G81">
        <v>0</v>
      </c>
      <c r="H81" s="15">
        <v>162282.12934060988</v>
      </c>
      <c r="I81" s="15">
        <v>325815.29996421648</v>
      </c>
      <c r="J81" s="15">
        <v>488097.4293048259</v>
      </c>
    </row>
    <row r="82" spans="1:10" x14ac:dyDescent="0.45">
      <c r="A82">
        <v>7</v>
      </c>
      <c r="B82">
        <v>1466.1483350000001</v>
      </c>
      <c r="C82">
        <v>915.57993345753096</v>
      </c>
      <c r="D82">
        <v>550.56840154246902</v>
      </c>
      <c r="E82">
        <v>1088.57949591744</v>
      </c>
      <c r="F82">
        <v>1.3049999999999999</v>
      </c>
      <c r="G82">
        <v>0</v>
      </c>
      <c r="H82" s="15">
        <v>174434.45728403205</v>
      </c>
      <c r="I82" s="15">
        <v>338444.70336361672</v>
      </c>
      <c r="J82" s="15">
        <v>512879.16064764897</v>
      </c>
    </row>
    <row r="83" spans="1:10" x14ac:dyDescent="0.45">
      <c r="A83">
        <v>8</v>
      </c>
      <c r="B83">
        <v>1466.1483350000001</v>
      </c>
      <c r="C83">
        <v>916.38506938604496</v>
      </c>
      <c r="D83">
        <v>549.76326561395501</v>
      </c>
      <c r="E83">
        <v>1075.54299337467</v>
      </c>
      <c r="F83">
        <v>1.3049999999999999</v>
      </c>
      <c r="G83">
        <v>0</v>
      </c>
      <c r="H83" s="15">
        <v>187397.40730749615</v>
      </c>
      <c r="I83" s="15">
        <v>351525.79268019996</v>
      </c>
      <c r="J83" s="15">
        <v>538923.1999876959</v>
      </c>
    </row>
    <row r="84" spans="1:10" x14ac:dyDescent="0.45">
      <c r="A84">
        <v>9</v>
      </c>
      <c r="B84">
        <v>1466.1483350000001</v>
      </c>
      <c r="C84">
        <v>917.19717793523705</v>
      </c>
      <c r="D84">
        <v>548.95115706476304</v>
      </c>
      <c r="E84">
        <v>1062.51346345258</v>
      </c>
      <c r="F84">
        <v>1.3049999999999999</v>
      </c>
      <c r="G84">
        <v>0</v>
      </c>
      <c r="H84" s="15">
        <v>201221.74791069853</v>
      </c>
      <c r="I84" s="15">
        <v>365072.42433183821</v>
      </c>
      <c r="J84" s="15">
        <v>566294.17224253644</v>
      </c>
    </row>
    <row r="85" spans="1:10" x14ac:dyDescent="0.45">
      <c r="A85">
        <v>10</v>
      </c>
      <c r="B85">
        <v>1466.1483350000001</v>
      </c>
      <c r="C85">
        <v>918.02156054598504</v>
      </c>
      <c r="D85">
        <v>548.12677445401505</v>
      </c>
      <c r="E85">
        <v>1049.49620759205</v>
      </c>
      <c r="F85">
        <v>1.3049999999999999</v>
      </c>
      <c r="G85">
        <v>0</v>
      </c>
      <c r="H85" s="15">
        <v>215961.28755991237</v>
      </c>
      <c r="I85" s="15">
        <v>379098.68017881981</v>
      </c>
      <c r="J85" s="15">
        <v>595059.96773873165</v>
      </c>
    </row>
    <row r="86" spans="1:10" x14ac:dyDescent="0.45">
      <c r="A86">
        <v>11</v>
      </c>
      <c r="B86">
        <v>1466.1483350000001</v>
      </c>
      <c r="C86">
        <v>918.85762661565195</v>
      </c>
      <c r="D86">
        <v>547.29070838434802</v>
      </c>
      <c r="E86">
        <v>1036.4906351904399</v>
      </c>
      <c r="F86">
        <v>1.3049999999999999</v>
      </c>
      <c r="G86">
        <v>0</v>
      </c>
      <c r="H86" s="15">
        <v>231673.07357462784</v>
      </c>
      <c r="I86" s="15">
        <v>393618.92086074082</v>
      </c>
      <c r="J86" s="15">
        <v>625291.99443536857</v>
      </c>
    </row>
    <row r="87" spans="1:10" x14ac:dyDescent="0.45">
      <c r="A87">
        <v>12</v>
      </c>
      <c r="B87">
        <v>1466.1483350000001</v>
      </c>
      <c r="C87">
        <v>919.70800476485294</v>
      </c>
      <c r="D87">
        <v>546.44033023514703</v>
      </c>
      <c r="E87">
        <v>1023.49937486836</v>
      </c>
      <c r="F87">
        <v>1.3049999999999999</v>
      </c>
      <c r="G87">
        <v>0</v>
      </c>
      <c r="H87" s="15">
        <v>248417.59960199453</v>
      </c>
      <c r="I87" s="15">
        <v>408647.83280064544</v>
      </c>
      <c r="J87" s="15">
        <v>657065.43240264012</v>
      </c>
    </row>
    <row r="88" spans="1:10" x14ac:dyDescent="0.45">
      <c r="A88">
        <v>13</v>
      </c>
      <c r="B88">
        <v>1466.1483350000001</v>
      </c>
      <c r="C88">
        <v>916.12366221039895</v>
      </c>
      <c r="D88">
        <v>550.02467278960103</v>
      </c>
      <c r="E88">
        <v>1015.38731270887</v>
      </c>
      <c r="F88">
        <v>1.3134999999999999</v>
      </c>
      <c r="G88">
        <v>1.7999999999999999E-2</v>
      </c>
      <c r="H88" s="15">
        <v>263666.66276742716</v>
      </c>
      <c r="I88" s="15">
        <v>423889.56565330445</v>
      </c>
      <c r="J88" s="15">
        <v>687556.22842073173</v>
      </c>
    </row>
    <row r="89" spans="1:10" x14ac:dyDescent="0.45">
      <c r="A89">
        <v>14</v>
      </c>
      <c r="B89">
        <v>1466.1483350000001</v>
      </c>
      <c r="C89">
        <v>910.71862371693305</v>
      </c>
      <c r="D89">
        <v>555.42971128306704</v>
      </c>
      <c r="E89">
        <v>1005.44546820613</v>
      </c>
      <c r="F89">
        <v>1.3205</v>
      </c>
      <c r="G89">
        <v>4.3999999999999997E-2</v>
      </c>
      <c r="H89" s="15">
        <v>279750.02249907033</v>
      </c>
      <c r="I89" s="15">
        <v>439035.06900990038</v>
      </c>
      <c r="J89" s="15">
        <v>718785.09150897095</v>
      </c>
    </row>
    <row r="90" spans="1:10" x14ac:dyDescent="0.45">
      <c r="A90">
        <v>15</v>
      </c>
      <c r="B90">
        <v>1466.1483350000001</v>
      </c>
      <c r="C90">
        <v>889.75418174568495</v>
      </c>
      <c r="D90">
        <v>576.39415325431503</v>
      </c>
      <c r="E90">
        <v>1008.99890133727</v>
      </c>
      <c r="F90">
        <v>1.357</v>
      </c>
      <c r="G90">
        <v>0.13600000000000001</v>
      </c>
      <c r="H90" s="15">
        <v>288862.25047350989</v>
      </c>
      <c r="I90" s="15">
        <v>452573.08808449237</v>
      </c>
      <c r="J90" s="15">
        <v>741435.33855800272</v>
      </c>
    </row>
    <row r="91" spans="1:10" x14ac:dyDescent="0.45">
      <c r="A91">
        <v>16</v>
      </c>
      <c r="B91">
        <v>1466.1483350000001</v>
      </c>
      <c r="C91">
        <v>869.19777901231498</v>
      </c>
      <c r="D91">
        <v>596.95055598768499</v>
      </c>
      <c r="E91">
        <v>1012.31097174705</v>
      </c>
      <c r="F91">
        <v>1.3865000000000001</v>
      </c>
      <c r="G91">
        <v>0.23100000000000001</v>
      </c>
      <c r="H91" s="15">
        <v>300231.11705194996</v>
      </c>
      <c r="I91" s="15">
        <v>465345.95976290083</v>
      </c>
      <c r="J91" s="15">
        <v>765577.07681485044</v>
      </c>
    </row>
    <row r="92" spans="1:10" x14ac:dyDescent="0.45">
      <c r="A92">
        <v>17</v>
      </c>
      <c r="B92">
        <v>1466.1483350000001</v>
      </c>
      <c r="C92">
        <v>832.75665279497605</v>
      </c>
      <c r="D92">
        <v>633.39168220502404</v>
      </c>
      <c r="E92">
        <v>1033.48220389886</v>
      </c>
      <c r="F92">
        <v>1.458</v>
      </c>
      <c r="G92">
        <v>0.433</v>
      </c>
      <c r="H92" s="15">
        <v>303476.98692693701</v>
      </c>
      <c r="I92" s="15">
        <v>475192.22321853467</v>
      </c>
      <c r="J92" s="15">
        <v>778669.21014547127</v>
      </c>
    </row>
    <row r="93" spans="1:10" x14ac:dyDescent="0.45">
      <c r="A93">
        <v>18</v>
      </c>
      <c r="B93">
        <v>1466.1483350000001</v>
      </c>
      <c r="C93">
        <v>771.67289892534495</v>
      </c>
      <c r="D93">
        <v>694.47543607465502</v>
      </c>
      <c r="E93">
        <v>1089.63885953559</v>
      </c>
      <c r="F93">
        <v>1.5685</v>
      </c>
      <c r="G93">
        <v>0.79300000000000004</v>
      </c>
      <c r="H93" s="15">
        <v>298565.57634933398</v>
      </c>
      <c r="I93" s="15">
        <v>475408.78784624551</v>
      </c>
      <c r="J93" s="15">
        <v>773974.36419557931</v>
      </c>
    </row>
    <row r="94" spans="1:10" x14ac:dyDescent="0.45">
      <c r="A94">
        <v>19</v>
      </c>
      <c r="B94">
        <v>1466.1483350000001</v>
      </c>
      <c r="C94">
        <v>692.20956746023296</v>
      </c>
      <c r="D94">
        <v>773.93876753976701</v>
      </c>
      <c r="E94">
        <v>1177.53816335909</v>
      </c>
      <c r="F94">
        <v>1.712</v>
      </c>
      <c r="G94">
        <v>1.2549999999999999</v>
      </c>
      <c r="H94" s="15">
        <v>288029.63358591299</v>
      </c>
      <c r="I94" s="15">
        <v>466284.63180145319</v>
      </c>
      <c r="J94" s="15">
        <v>754314.26538736676</v>
      </c>
    </row>
    <row r="95" spans="1:10" x14ac:dyDescent="0.45">
      <c r="A95">
        <v>20</v>
      </c>
      <c r="B95">
        <v>1466.1483350000001</v>
      </c>
      <c r="C95">
        <v>627.49305747397705</v>
      </c>
      <c r="D95">
        <v>838.65527752602304</v>
      </c>
      <c r="E95">
        <v>1271.6556478601101</v>
      </c>
      <c r="F95">
        <v>1.8525</v>
      </c>
      <c r="G95">
        <v>1.6859999999999999</v>
      </c>
      <c r="H95" s="15">
        <v>283817.04740550264</v>
      </c>
      <c r="I95" s="15">
        <v>457382.70989921532</v>
      </c>
      <c r="J95" s="15">
        <v>741199.7573047179</v>
      </c>
    </row>
    <row r="97" spans="1:38" ht="36" x14ac:dyDescent="1.05">
      <c r="A97" s="24" t="s">
        <v>18</v>
      </c>
      <c r="B97" s="18"/>
      <c r="C97" s="18"/>
      <c r="D97" s="18"/>
      <c r="E97" s="18"/>
      <c r="F97" s="18"/>
      <c r="G97" s="18"/>
      <c r="H97" s="26"/>
      <c r="I97" s="26"/>
      <c r="L97" s="28"/>
      <c r="M97" s="28"/>
      <c r="N97" s="28"/>
      <c r="O97" s="28"/>
      <c r="P97" s="28"/>
      <c r="Q97" s="28"/>
    </row>
    <row r="98" spans="1:38" ht="229.5" x14ac:dyDescent="0.45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27" t="s">
        <v>8</v>
      </c>
      <c r="I98" s="27" t="s">
        <v>9</v>
      </c>
      <c r="J98" s="27" t="s">
        <v>10</v>
      </c>
      <c r="L98" s="1"/>
      <c r="M98" s="2"/>
      <c r="N98" s="3"/>
      <c r="O98" s="2"/>
      <c r="P98" s="2"/>
      <c r="Q98" s="2"/>
      <c r="T98" s="11"/>
      <c r="U98" s="11"/>
      <c r="V98" s="11"/>
      <c r="W98" s="11"/>
      <c r="X98" s="11"/>
      <c r="AA98" s="11"/>
      <c r="AB98" s="11"/>
      <c r="AC98" s="11"/>
      <c r="AD98" s="11"/>
      <c r="AE98" s="11"/>
      <c r="AH98" s="11"/>
      <c r="AI98" s="11"/>
      <c r="AJ98" s="11"/>
      <c r="AK98" s="11"/>
      <c r="AL98" s="11"/>
    </row>
    <row r="99" spans="1:38" x14ac:dyDescent="0.45">
      <c r="A99" s="14">
        <v>0</v>
      </c>
      <c r="B99" s="14">
        <v>1466.1483350000001</v>
      </c>
      <c r="C99" s="14">
        <v>975.74453371084303</v>
      </c>
      <c r="D99" s="14">
        <v>490.403801289157</v>
      </c>
      <c r="E99" s="14">
        <v>429.52764586658702</v>
      </c>
      <c r="F99" s="14">
        <v>0.63</v>
      </c>
      <c r="G99" s="14">
        <v>0</v>
      </c>
      <c r="H99" s="15">
        <v>237980.3097179491</v>
      </c>
      <c r="I99" s="15">
        <v>184549.21116700792</v>
      </c>
      <c r="J99" s="15">
        <v>422529.52088495722</v>
      </c>
      <c r="T99" s="13"/>
      <c r="U99" s="13"/>
      <c r="V99" s="13"/>
      <c r="W99" s="13"/>
      <c r="X99" s="13"/>
      <c r="AA99" s="12"/>
      <c r="AB99" s="12"/>
      <c r="AC99" s="12"/>
      <c r="AD99" s="12"/>
      <c r="AE99" s="12"/>
    </row>
    <row r="100" spans="1:38" x14ac:dyDescent="0.45">
      <c r="A100" s="14">
        <v>1</v>
      </c>
      <c r="B100" s="14">
        <v>1466.1483350000001</v>
      </c>
      <c r="C100" s="14">
        <v>929.59208806649997</v>
      </c>
      <c r="D100" s="14">
        <v>536.55624693350001</v>
      </c>
      <c r="E100" s="14">
        <v>867.86119204720706</v>
      </c>
      <c r="F100" s="14">
        <v>1.0149999999999999</v>
      </c>
      <c r="G100" s="14">
        <v>0</v>
      </c>
      <c r="H100" s="15">
        <v>112527.54652146949</v>
      </c>
      <c r="I100" s="15">
        <v>295710.72890218667</v>
      </c>
      <c r="J100" s="15">
        <v>408238.27542365598</v>
      </c>
      <c r="T100" s="13"/>
      <c r="U100" s="13"/>
      <c r="V100" s="13"/>
      <c r="W100" s="13"/>
      <c r="X100" s="13"/>
      <c r="AA100" s="12"/>
      <c r="AB100" s="12"/>
      <c r="AC100" s="12"/>
      <c r="AD100" s="12"/>
      <c r="AE100" s="12"/>
    </row>
    <row r="101" spans="1:38" x14ac:dyDescent="0.45">
      <c r="A101" s="14">
        <v>2</v>
      </c>
      <c r="B101" s="14">
        <v>1466.1483350000001</v>
      </c>
      <c r="C101" s="14">
        <v>919.092694338402</v>
      </c>
      <c r="D101" s="14">
        <v>547.05564066159798</v>
      </c>
      <c r="E101" s="14">
        <v>1034.5266857936499</v>
      </c>
      <c r="F101" s="14">
        <v>1.18</v>
      </c>
      <c r="G101" s="14">
        <v>0</v>
      </c>
      <c r="H101" s="15">
        <v>65416.365968559883</v>
      </c>
      <c r="I101" s="15">
        <v>346919.40584992652</v>
      </c>
      <c r="J101" s="15">
        <v>412335.7718184868</v>
      </c>
      <c r="T101" s="13"/>
      <c r="U101" s="13"/>
      <c r="V101" s="13"/>
      <c r="W101" s="13"/>
      <c r="X101" s="13"/>
      <c r="AA101" s="12"/>
      <c r="AB101" s="12"/>
      <c r="AC101" s="12"/>
      <c r="AD101" s="12"/>
      <c r="AE101" s="12"/>
    </row>
    <row r="102" spans="1:38" x14ac:dyDescent="0.45">
      <c r="A102" s="14">
        <v>3</v>
      </c>
      <c r="B102" s="14">
        <v>1466.1483350000001</v>
      </c>
      <c r="C102" s="14">
        <v>914.66773410428902</v>
      </c>
      <c r="D102" s="14">
        <v>551.48060089571095</v>
      </c>
      <c r="E102" s="14">
        <v>1102.9517630217399</v>
      </c>
      <c r="F102" s="14">
        <v>1.2649999999999999</v>
      </c>
      <c r="G102" s="14">
        <v>0</v>
      </c>
      <c r="H102" s="15">
        <v>45917.267620346604</v>
      </c>
      <c r="I102" s="15">
        <v>378934.5207530153</v>
      </c>
      <c r="J102" s="15">
        <v>424851.78837336181</v>
      </c>
      <c r="T102" s="13"/>
      <c r="U102" s="13"/>
      <c r="V102" s="13"/>
      <c r="W102" s="13"/>
      <c r="X102" s="13"/>
      <c r="AA102" s="12"/>
      <c r="AB102" s="12"/>
      <c r="AC102" s="12"/>
      <c r="AD102" s="12"/>
      <c r="AE102" s="12"/>
    </row>
    <row r="103" spans="1:38" x14ac:dyDescent="0.45">
      <c r="A103" s="14">
        <v>4</v>
      </c>
      <c r="B103" s="14">
        <v>1466.1483350000001</v>
      </c>
      <c r="C103" s="14">
        <v>913.60217282780195</v>
      </c>
      <c r="D103" s="14">
        <v>552.54616217219802</v>
      </c>
      <c r="E103" s="14">
        <v>1121.1864391050401</v>
      </c>
      <c r="F103" s="14">
        <v>1.3</v>
      </c>
      <c r="G103" s="14">
        <v>0</v>
      </c>
      <c r="H103" s="15">
        <v>41879.050034294138</v>
      </c>
      <c r="I103" s="15">
        <v>400733.59937905357</v>
      </c>
      <c r="J103" s="15">
        <v>442612.649413348</v>
      </c>
      <c r="T103" s="13"/>
      <c r="U103" s="13"/>
      <c r="V103" s="13"/>
      <c r="W103" s="13"/>
      <c r="X103" s="13"/>
      <c r="AA103" s="12"/>
      <c r="AB103" s="12"/>
      <c r="AC103" s="12"/>
      <c r="AD103" s="12"/>
      <c r="AE103" s="12"/>
    </row>
    <row r="104" spans="1:38" x14ac:dyDescent="0.45">
      <c r="A104" s="14">
        <v>5</v>
      </c>
      <c r="B104" s="14">
        <v>1466.1483350000001</v>
      </c>
      <c r="C104" s="14">
        <v>914.14713555794503</v>
      </c>
      <c r="D104" s="14">
        <v>552.00119944205403</v>
      </c>
      <c r="E104" s="14">
        <v>1112.1816322941399</v>
      </c>
      <c r="F104" s="14">
        <v>1.3049999999999999</v>
      </c>
      <c r="G104" s="14">
        <v>0</v>
      </c>
      <c r="H104" s="15">
        <v>47263.815129675</v>
      </c>
      <c r="I104" s="15">
        <v>417288.12177973462</v>
      </c>
      <c r="J104" s="15">
        <v>464551.93690940965</v>
      </c>
      <c r="T104" s="13"/>
      <c r="U104" s="13"/>
      <c r="V104" s="13"/>
      <c r="W104" s="13"/>
      <c r="X104" s="13"/>
      <c r="AA104" s="12"/>
      <c r="AB104" s="12"/>
      <c r="AC104" s="12"/>
      <c r="AD104" s="12"/>
      <c r="AE104" s="12"/>
    </row>
    <row r="105" spans="1:38" x14ac:dyDescent="0.45">
      <c r="A105" s="14">
        <v>6</v>
      </c>
      <c r="B105" s="14">
        <v>1466.1483350000001</v>
      </c>
      <c r="C105" s="14">
        <v>914.93220072893598</v>
      </c>
      <c r="D105" s="14">
        <v>551.21613427106297</v>
      </c>
      <c r="E105" s="14">
        <v>1099.12505899385</v>
      </c>
      <c r="F105" s="14">
        <v>1.3049999999999999</v>
      </c>
      <c r="G105" s="14">
        <v>0</v>
      </c>
      <c r="H105" s="15">
        <v>54635.268117265325</v>
      </c>
      <c r="I105" s="15">
        <v>433499.60717703251</v>
      </c>
      <c r="J105" s="15">
        <v>488134.87529429741</v>
      </c>
      <c r="T105" s="13"/>
      <c r="U105" s="13"/>
      <c r="V105" s="13"/>
      <c r="W105" s="13"/>
      <c r="X105" s="13"/>
      <c r="AA105" s="12"/>
      <c r="AB105" s="12"/>
      <c r="AC105" s="12"/>
      <c r="AD105" s="12"/>
      <c r="AE105" s="12"/>
    </row>
    <row r="106" spans="1:38" x14ac:dyDescent="0.45">
      <c r="A106" s="14">
        <v>7</v>
      </c>
      <c r="B106" s="14">
        <v>1466.1483350000001</v>
      </c>
      <c r="C106" s="14">
        <v>915.73093352146702</v>
      </c>
      <c r="D106" s="14">
        <v>550.41740147853295</v>
      </c>
      <c r="E106" s="14">
        <v>1086.0821533151</v>
      </c>
      <c r="F106" s="14">
        <v>1.3049999999999999</v>
      </c>
      <c r="G106" s="14">
        <v>0</v>
      </c>
      <c r="H106" s="15">
        <v>62625.706865790577</v>
      </c>
      <c r="I106" s="15">
        <v>450293.20030444476</v>
      </c>
      <c r="J106" s="15">
        <v>512918.90717023576</v>
      </c>
      <c r="T106" s="13"/>
      <c r="U106" s="13"/>
      <c r="V106" s="13"/>
      <c r="W106" s="13"/>
      <c r="X106" s="13"/>
      <c r="AA106" s="12"/>
      <c r="AB106" s="12"/>
      <c r="AC106" s="12"/>
      <c r="AD106" s="12"/>
      <c r="AE106" s="12"/>
    </row>
    <row r="107" spans="1:38" x14ac:dyDescent="0.45">
      <c r="A107" s="14">
        <v>8</v>
      </c>
      <c r="B107" s="14">
        <v>1466.1483350000001</v>
      </c>
      <c r="C107" s="14">
        <v>916.53696007521603</v>
      </c>
      <c r="D107" s="14">
        <v>549.61137492478395</v>
      </c>
      <c r="E107" s="14">
        <v>1073.0465413975701</v>
      </c>
      <c r="F107" s="14">
        <v>1.3049999999999999</v>
      </c>
      <c r="G107" s="14">
        <v>0</v>
      </c>
      <c r="H107" s="15">
        <v>71278.601318875182</v>
      </c>
      <c r="I107" s="15">
        <v>467686.81215104304</v>
      </c>
      <c r="J107" s="15">
        <v>538965.41346991819</v>
      </c>
      <c r="T107" s="13"/>
      <c r="U107" s="13"/>
      <c r="V107" s="13"/>
      <c r="W107" s="13"/>
      <c r="X107" s="13"/>
      <c r="AA107" s="12"/>
      <c r="AB107" s="12"/>
      <c r="AC107" s="12"/>
      <c r="AD107" s="12"/>
      <c r="AE107" s="12"/>
    </row>
    <row r="108" spans="1:38" x14ac:dyDescent="0.45">
      <c r="A108" s="14">
        <v>9</v>
      </c>
      <c r="B108" s="14">
        <v>1466.1483350000001</v>
      </c>
      <c r="C108" s="14">
        <v>917.35071126222601</v>
      </c>
      <c r="D108" s="14">
        <v>548.79762373777396</v>
      </c>
      <c r="E108" s="14">
        <v>1060.0186541133</v>
      </c>
      <c r="F108" s="14">
        <v>1.3049999999999999</v>
      </c>
      <c r="G108" s="14">
        <v>0</v>
      </c>
      <c r="H108" s="15">
        <v>80640.2209501037</v>
      </c>
      <c r="I108" s="15">
        <v>485698.76813808247</v>
      </c>
      <c r="J108" s="15">
        <v>566338.9890881856</v>
      </c>
      <c r="T108" s="13"/>
      <c r="U108" s="13"/>
      <c r="V108" s="13"/>
      <c r="W108" s="13"/>
      <c r="X108" s="13"/>
      <c r="AA108" s="12"/>
      <c r="AB108" s="12"/>
      <c r="AC108" s="12"/>
      <c r="AD108" s="12"/>
      <c r="AE108" s="12"/>
    </row>
    <row r="109" spans="1:38" x14ac:dyDescent="0.45">
      <c r="A109" s="14">
        <v>10</v>
      </c>
      <c r="B109" s="14">
        <v>1466.1483350000001</v>
      </c>
      <c r="C109" s="14">
        <v>918.17765545143902</v>
      </c>
      <c r="D109" s="14">
        <v>547.97067954856095</v>
      </c>
      <c r="E109" s="14">
        <v>1047.0039598312301</v>
      </c>
      <c r="F109" s="14">
        <v>1.3049999999999999</v>
      </c>
      <c r="G109" s="14">
        <v>0</v>
      </c>
      <c r="H109" s="15">
        <v>90759.806041157804</v>
      </c>
      <c r="I109" s="15">
        <v>504347.74944577744</v>
      </c>
      <c r="J109" s="15">
        <v>595107.55548693519</v>
      </c>
      <c r="T109" s="13"/>
      <c r="U109" s="13"/>
      <c r="V109" s="13"/>
      <c r="W109" s="13"/>
      <c r="X109" s="13"/>
      <c r="AA109" s="12"/>
      <c r="AB109" s="12"/>
      <c r="AC109" s="12"/>
      <c r="AD109" s="12"/>
      <c r="AE109" s="12"/>
    </row>
    <row r="110" spans="1:38" x14ac:dyDescent="0.45">
      <c r="A110" s="14">
        <v>11</v>
      </c>
      <c r="B110" s="14">
        <v>1466.1483350000001</v>
      </c>
      <c r="C110" s="14">
        <v>919.01657993893605</v>
      </c>
      <c r="D110" s="14">
        <v>547.13175506106404</v>
      </c>
      <c r="E110" s="14">
        <v>1034.00124584745</v>
      </c>
      <c r="F110" s="14">
        <v>1.3049999999999999</v>
      </c>
      <c r="G110" s="14">
        <v>0</v>
      </c>
      <c r="H110" s="15">
        <v>101689.74908894225</v>
      </c>
      <c r="I110" s="15">
        <v>523652.7439225046</v>
      </c>
      <c r="J110" s="15">
        <v>625342.4930114469</v>
      </c>
      <c r="T110" s="13"/>
      <c r="U110" s="13"/>
      <c r="V110" s="13"/>
      <c r="W110" s="13"/>
      <c r="X110" s="13"/>
      <c r="AA110" s="12"/>
      <c r="AB110" s="12"/>
      <c r="AC110" s="12"/>
      <c r="AD110" s="12"/>
      <c r="AE110" s="12"/>
    </row>
    <row r="111" spans="1:38" x14ac:dyDescent="0.45">
      <c r="A111" s="14">
        <v>12</v>
      </c>
      <c r="B111" s="14">
        <v>1466.1483350000001</v>
      </c>
      <c r="C111" s="14">
        <v>919.86895986367097</v>
      </c>
      <c r="D111" s="14">
        <v>546.27937513632901</v>
      </c>
      <c r="E111" s="14">
        <v>1021.0119873009101</v>
      </c>
      <c r="F111" s="14">
        <v>1.3049999999999999</v>
      </c>
      <c r="G111" s="14">
        <v>0</v>
      </c>
      <c r="H111" s="15">
        <v>113485.7869264023</v>
      </c>
      <c r="I111" s="15">
        <v>543633.26123430103</v>
      </c>
      <c r="J111" s="15">
        <v>657119.04816070374</v>
      </c>
      <c r="T111" s="13"/>
      <c r="U111" s="13"/>
      <c r="V111" s="13"/>
      <c r="W111" s="13"/>
      <c r="X111" s="13"/>
      <c r="AA111" s="12"/>
      <c r="AB111" s="12"/>
      <c r="AC111" s="12"/>
      <c r="AD111" s="12"/>
      <c r="AE111" s="12"/>
    </row>
    <row r="112" spans="1:38" x14ac:dyDescent="0.45">
      <c r="A112" s="14">
        <v>13</v>
      </c>
      <c r="B112" s="14">
        <v>1466.1483350000001</v>
      </c>
      <c r="C112" s="14">
        <v>920.73187937133002</v>
      </c>
      <c r="D112" s="14">
        <v>545.41645562866995</v>
      </c>
      <c r="E112" s="14">
        <v>1008.03326833729</v>
      </c>
      <c r="F112" s="14">
        <v>1.3049999999999999</v>
      </c>
      <c r="G112" s="14">
        <v>0</v>
      </c>
      <c r="H112" s="15">
        <v>126207.20417488579</v>
      </c>
      <c r="I112" s="15">
        <v>564308.9215004415</v>
      </c>
      <c r="J112" s="15">
        <v>690516.12567532738</v>
      </c>
      <c r="T112" s="13"/>
      <c r="U112" s="13"/>
      <c r="V112" s="13"/>
      <c r="W112" s="13"/>
      <c r="X112" s="13"/>
      <c r="AA112" s="12"/>
      <c r="AB112" s="12"/>
      <c r="AC112" s="12"/>
      <c r="AD112" s="12"/>
      <c r="AE112" s="12"/>
    </row>
    <row r="113" spans="1:31" x14ac:dyDescent="0.45">
      <c r="A113" s="14">
        <v>14</v>
      </c>
      <c r="B113" s="14">
        <v>1466.1483350000001</v>
      </c>
      <c r="C113" s="14">
        <v>916.80898330251796</v>
      </c>
      <c r="D113" s="14">
        <v>549.33935169748202</v>
      </c>
      <c r="E113" s="14">
        <v>1000.70297970075</v>
      </c>
      <c r="F113" s="14">
        <v>1.3145</v>
      </c>
      <c r="G113" s="14">
        <v>0.02</v>
      </c>
      <c r="H113" s="15">
        <v>137103.26447167326</v>
      </c>
      <c r="I113" s="15">
        <v>585277.53990637197</v>
      </c>
      <c r="J113" s="15">
        <v>722380.80437804526</v>
      </c>
      <c r="T113" s="13"/>
      <c r="U113" s="13"/>
      <c r="V113" s="13"/>
      <c r="W113" s="13"/>
      <c r="X113" s="13"/>
      <c r="AA113" s="12"/>
      <c r="AB113" s="12"/>
      <c r="AC113" s="12"/>
      <c r="AD113" s="12"/>
      <c r="AE113" s="12"/>
    </row>
    <row r="114" spans="1:31" x14ac:dyDescent="0.45">
      <c r="A114" s="14">
        <v>15</v>
      </c>
      <c r="B114" s="14">
        <v>1466.1483350000001</v>
      </c>
      <c r="C114" s="14">
        <v>911.11560564440504</v>
      </c>
      <c r="D114" s="14">
        <v>555.03272935559505</v>
      </c>
      <c r="E114" s="14">
        <v>991.88298091219599</v>
      </c>
      <c r="F114" s="14">
        <v>1.3225</v>
      </c>
      <c r="G114" s="14">
        <v>4.8000000000000001E-2</v>
      </c>
      <c r="H114" s="15">
        <v>148929.58477729381</v>
      </c>
      <c r="I114" s="15">
        <v>606106.47361837188</v>
      </c>
      <c r="J114" s="15">
        <v>755036.0583956656</v>
      </c>
      <c r="T114" s="13"/>
      <c r="U114" s="13"/>
      <c r="V114" s="13"/>
      <c r="W114" s="13"/>
      <c r="X114" s="13"/>
      <c r="AA114" s="12"/>
      <c r="AB114" s="12"/>
      <c r="AC114" s="12"/>
      <c r="AD114" s="12"/>
      <c r="AE114" s="12"/>
    </row>
    <row r="115" spans="1:31" x14ac:dyDescent="0.45">
      <c r="A115" s="14">
        <v>16</v>
      </c>
      <c r="B115" s="14">
        <v>1466.1483350000001</v>
      </c>
      <c r="C115" s="14">
        <v>892.84796905536803</v>
      </c>
      <c r="D115" s="14">
        <v>573.30036594463195</v>
      </c>
      <c r="E115" s="14">
        <v>993.55565644235105</v>
      </c>
      <c r="F115" s="14">
        <v>1.3560000000000001</v>
      </c>
      <c r="G115" s="14">
        <v>0.128</v>
      </c>
      <c r="H115" s="15">
        <v>155327.15088360372</v>
      </c>
      <c r="I115" s="15">
        <v>625745.60158013215</v>
      </c>
      <c r="J115" s="15">
        <v>781072.75246373634</v>
      </c>
      <c r="T115" s="13"/>
      <c r="U115" s="13"/>
      <c r="V115" s="13"/>
      <c r="W115" s="13"/>
      <c r="X115" s="13"/>
      <c r="AA115" s="12"/>
      <c r="AB115" s="12"/>
      <c r="AC115" s="12"/>
      <c r="AD115" s="12"/>
      <c r="AE115" s="12"/>
    </row>
    <row r="116" spans="1:31" x14ac:dyDescent="0.45">
      <c r="A116" s="14">
        <v>17</v>
      </c>
      <c r="B116" s="14">
        <v>1466.1483350000001</v>
      </c>
      <c r="C116" s="14">
        <v>888.81893403517904</v>
      </c>
      <c r="D116" s="14">
        <v>577.32940096482105</v>
      </c>
      <c r="E116" s="14">
        <v>987.91380719558504</v>
      </c>
      <c r="F116" s="14">
        <v>1.3654999999999999</v>
      </c>
      <c r="G116" s="14">
        <v>0.17</v>
      </c>
      <c r="H116" s="15">
        <v>168918.54812821053</v>
      </c>
      <c r="I116" s="15">
        <v>648207.02541526826</v>
      </c>
      <c r="J116" s="15">
        <v>817125.5735434778</v>
      </c>
      <c r="T116" s="13"/>
      <c r="U116" s="13"/>
      <c r="V116" s="13"/>
      <c r="W116" s="13"/>
      <c r="X116" s="13"/>
      <c r="AA116" s="12"/>
      <c r="AB116" s="12"/>
      <c r="AC116" s="12"/>
      <c r="AD116" s="12"/>
      <c r="AE116" s="12"/>
    </row>
    <row r="117" spans="1:31" x14ac:dyDescent="0.45">
      <c r="A117" s="14">
        <v>18</v>
      </c>
      <c r="B117" s="14">
        <v>1466.1483350000001</v>
      </c>
      <c r="C117" s="14">
        <v>845.71736066185304</v>
      </c>
      <c r="D117" s="14">
        <v>620.43097433814705</v>
      </c>
      <c r="E117" s="14">
        <v>1022.02310655399</v>
      </c>
      <c r="F117" s="14">
        <v>1.4490000000000001</v>
      </c>
      <c r="G117" s="14">
        <v>0.374</v>
      </c>
      <c r="H117" s="15">
        <v>166811.95402157534</v>
      </c>
      <c r="I117" s="15">
        <v>660659.55482568906</v>
      </c>
      <c r="J117" s="15">
        <v>827471.50884726504</v>
      </c>
      <c r="T117" s="13"/>
      <c r="U117" s="13"/>
      <c r="V117" s="13"/>
      <c r="W117" s="13"/>
      <c r="X117" s="13"/>
      <c r="AA117" s="12"/>
      <c r="AB117" s="12"/>
      <c r="AC117" s="12"/>
      <c r="AD117" s="12"/>
      <c r="AE117" s="12"/>
    </row>
    <row r="118" spans="1:31" x14ac:dyDescent="0.45">
      <c r="A118" s="14">
        <v>19</v>
      </c>
      <c r="B118" s="14">
        <v>1466.1483350000001</v>
      </c>
      <c r="C118" s="14">
        <v>827.23895634159203</v>
      </c>
      <c r="D118" s="14">
        <v>638.90937865840704</v>
      </c>
      <c r="E118" s="14">
        <v>1034.69625158657</v>
      </c>
      <c r="F118" s="14">
        <v>1.4924999999999999</v>
      </c>
      <c r="G118" s="14">
        <v>0.54500000000000004</v>
      </c>
      <c r="H118" s="15">
        <v>174915.56953795406</v>
      </c>
      <c r="I118" s="15">
        <v>680264.69008907746</v>
      </c>
      <c r="J118" s="15">
        <v>855180.25962703151</v>
      </c>
      <c r="T118" s="13"/>
      <c r="U118" s="13"/>
      <c r="V118" s="13"/>
      <c r="W118" s="13"/>
      <c r="X118" s="13"/>
      <c r="AA118" s="12"/>
      <c r="AB118" s="12"/>
      <c r="AC118" s="12"/>
      <c r="AD118" s="12"/>
      <c r="AE118" s="12"/>
    </row>
    <row r="119" spans="1:31" x14ac:dyDescent="0.45">
      <c r="A119" s="14">
        <v>20</v>
      </c>
      <c r="B119" s="14">
        <v>1466.1483350000001</v>
      </c>
      <c r="C119" s="14">
        <v>808.38424733072895</v>
      </c>
      <c r="D119" s="14">
        <v>657.76408766927102</v>
      </c>
      <c r="E119" s="14">
        <v>1056.8927770114799</v>
      </c>
      <c r="F119" s="14">
        <v>1.5455000000000001</v>
      </c>
      <c r="G119" s="14">
        <v>0.67200000000000004</v>
      </c>
      <c r="H119" s="15">
        <v>183866.88495363435</v>
      </c>
      <c r="I119" s="15">
        <v>698848.44236078311</v>
      </c>
      <c r="J119" s="15">
        <v>882715.32731441804</v>
      </c>
      <c r="T119" s="13"/>
      <c r="U119" s="13"/>
      <c r="V119" s="13"/>
      <c r="W119" s="13"/>
      <c r="X119" s="13"/>
      <c r="AA119" s="12"/>
      <c r="AB119" s="12"/>
      <c r="AC119" s="12"/>
      <c r="AD119" s="12"/>
      <c r="AE119" s="12"/>
    </row>
    <row r="123" spans="1:31" x14ac:dyDescent="0.45">
      <c r="S123" s="9"/>
      <c r="T123" s="9"/>
      <c r="U123" s="9"/>
      <c r="V123" s="9"/>
      <c r="W123" s="9"/>
    </row>
    <row r="124" spans="1:31" x14ac:dyDescent="0.45">
      <c r="S124" s="9"/>
      <c r="T124" s="9"/>
      <c r="U124" s="9"/>
      <c r="V124" s="9"/>
      <c r="W124" s="9"/>
    </row>
    <row r="125" spans="1:31" x14ac:dyDescent="0.45">
      <c r="S125" s="9"/>
      <c r="T125" s="9"/>
      <c r="U125" s="9"/>
      <c r="V125" s="9"/>
      <c r="W125" s="9"/>
    </row>
    <row r="126" spans="1:31" x14ac:dyDescent="0.45">
      <c r="S126" s="9"/>
      <c r="T126" s="9"/>
      <c r="U126" s="9"/>
      <c r="V126" s="9"/>
      <c r="W126" s="9"/>
    </row>
    <row r="127" spans="1:31" x14ac:dyDescent="0.45">
      <c r="S127" s="9"/>
      <c r="T127" s="9"/>
      <c r="U127" s="9"/>
      <c r="V127" s="9"/>
      <c r="W127" s="9"/>
    </row>
    <row r="128" spans="1:31" x14ac:dyDescent="0.45">
      <c r="S128" s="9"/>
      <c r="T128" s="9"/>
      <c r="U128" s="9"/>
      <c r="V128" s="9"/>
      <c r="W128" s="9"/>
    </row>
    <row r="129" spans="19:23" x14ac:dyDescent="0.45">
      <c r="S129" s="9"/>
      <c r="T129" s="9"/>
      <c r="U129" s="9"/>
      <c r="V129" s="9"/>
      <c r="W129" s="9"/>
    </row>
    <row r="130" spans="19:23" x14ac:dyDescent="0.45">
      <c r="S130" s="9"/>
      <c r="T130" s="9"/>
      <c r="U130" s="9"/>
      <c r="V130" s="9"/>
      <c r="W130" s="9"/>
    </row>
    <row r="131" spans="19:23" x14ac:dyDescent="0.45">
      <c r="S131" s="9"/>
      <c r="T131" s="9"/>
      <c r="U131" s="9"/>
      <c r="V131" s="9"/>
      <c r="W131" s="9"/>
    </row>
    <row r="132" spans="19:23" x14ac:dyDescent="0.45">
      <c r="S132" s="9"/>
      <c r="T132" s="9"/>
      <c r="U132" s="9"/>
      <c r="V132" s="9"/>
      <c r="W132" s="9"/>
    </row>
    <row r="133" spans="19:23" x14ac:dyDescent="0.45">
      <c r="S133" s="9"/>
      <c r="T133" s="9"/>
      <c r="U133" s="9"/>
      <c r="V133" s="9"/>
      <c r="W133" s="9"/>
    </row>
    <row r="134" spans="19:23" x14ac:dyDescent="0.45">
      <c r="S134" s="9"/>
      <c r="T134" s="9"/>
      <c r="U134" s="9"/>
      <c r="V134" s="9"/>
      <c r="W134" s="9"/>
    </row>
    <row r="135" spans="19:23" x14ac:dyDescent="0.45">
      <c r="S135" s="9"/>
      <c r="T135" s="9"/>
      <c r="U135" s="9"/>
      <c r="V135" s="9"/>
      <c r="W135" s="9"/>
    </row>
    <row r="136" spans="19:23" x14ac:dyDescent="0.45">
      <c r="S136" s="9"/>
      <c r="T136" s="9"/>
      <c r="U136" s="9"/>
      <c r="V136" s="9"/>
      <c r="W136" s="9"/>
    </row>
    <row r="137" spans="19:23" x14ac:dyDescent="0.45">
      <c r="S137" s="9"/>
      <c r="T137" s="9"/>
      <c r="U137" s="9"/>
      <c r="V137" s="9"/>
      <c r="W137" s="9"/>
    </row>
    <row r="138" spans="19:23" x14ac:dyDescent="0.45">
      <c r="S138" s="9"/>
      <c r="T138" s="9"/>
      <c r="U138" s="9"/>
      <c r="V138" s="9"/>
      <c r="W138" s="9"/>
    </row>
    <row r="139" spans="19:23" x14ac:dyDescent="0.45">
      <c r="S139" s="9"/>
      <c r="T139" s="9"/>
      <c r="U139" s="9"/>
      <c r="V139" s="9"/>
      <c r="W139" s="9"/>
    </row>
    <row r="140" spans="19:23" x14ac:dyDescent="0.45">
      <c r="S140" s="9"/>
      <c r="T140" s="9"/>
      <c r="U140" s="9"/>
      <c r="V140" s="9"/>
      <c r="W140" s="9"/>
    </row>
    <row r="141" spans="19:23" x14ac:dyDescent="0.45">
      <c r="S141" s="9"/>
      <c r="T141" s="9"/>
      <c r="U141" s="9"/>
      <c r="V141" s="9"/>
      <c r="W141" s="9"/>
    </row>
    <row r="142" spans="19:23" x14ac:dyDescent="0.45">
      <c r="S142" s="9"/>
      <c r="T142" s="9"/>
      <c r="U142" s="9"/>
      <c r="V142" s="9"/>
      <c r="W142" s="9"/>
    </row>
    <row r="143" spans="19:23" x14ac:dyDescent="0.45">
      <c r="S143" s="9"/>
      <c r="T143" s="9"/>
      <c r="U143" s="9"/>
      <c r="V143" s="9"/>
      <c r="W143" s="9"/>
    </row>
    <row r="147" spans="19:23" x14ac:dyDescent="0.45">
      <c r="S147" s="9"/>
      <c r="T147" s="9"/>
      <c r="U147" s="9"/>
      <c r="V147" s="9"/>
      <c r="W147" s="9"/>
    </row>
    <row r="148" spans="19:23" x14ac:dyDescent="0.45">
      <c r="S148" s="9"/>
      <c r="T148" s="9"/>
      <c r="U148" s="9"/>
      <c r="V148" s="9"/>
      <c r="W148" s="9"/>
    </row>
    <row r="149" spans="19:23" x14ac:dyDescent="0.45">
      <c r="S149" s="9"/>
      <c r="T149" s="9"/>
      <c r="U149" s="9"/>
      <c r="V149" s="9"/>
      <c r="W149" s="9"/>
    </row>
    <row r="150" spans="19:23" x14ac:dyDescent="0.45">
      <c r="S150" s="9"/>
      <c r="T150" s="9"/>
      <c r="U150" s="9"/>
      <c r="V150" s="9"/>
      <c r="W150" s="9"/>
    </row>
    <row r="151" spans="19:23" x14ac:dyDescent="0.45">
      <c r="S151" s="9"/>
      <c r="T151" s="9"/>
      <c r="U151" s="9"/>
      <c r="V151" s="9"/>
      <c r="W151" s="9"/>
    </row>
    <row r="152" spans="19:23" x14ac:dyDescent="0.45">
      <c r="S152" s="9"/>
      <c r="T152" s="9"/>
      <c r="U152" s="9"/>
      <c r="V152" s="9"/>
      <c r="W152" s="9"/>
    </row>
    <row r="153" spans="19:23" x14ac:dyDescent="0.45">
      <c r="S153" s="9"/>
      <c r="T153" s="9"/>
      <c r="U153" s="9"/>
      <c r="V153" s="9"/>
      <c r="W153" s="9"/>
    </row>
    <row r="154" spans="19:23" x14ac:dyDescent="0.45">
      <c r="S154" s="9"/>
      <c r="T154" s="9"/>
      <c r="U154" s="9"/>
      <c r="V154" s="9"/>
      <c r="W154" s="9"/>
    </row>
    <row r="155" spans="19:23" x14ac:dyDescent="0.45">
      <c r="S155" s="9"/>
      <c r="T155" s="9"/>
      <c r="U155" s="9"/>
      <c r="V155" s="9"/>
      <c r="W155" s="9"/>
    </row>
    <row r="156" spans="19:23" x14ac:dyDescent="0.45">
      <c r="S156" s="9"/>
      <c r="T156" s="9"/>
      <c r="U156" s="9"/>
      <c r="V156" s="9"/>
      <c r="W156" s="9"/>
    </row>
    <row r="157" spans="19:23" x14ac:dyDescent="0.45">
      <c r="S157" s="9"/>
      <c r="T157" s="9"/>
      <c r="U157" s="9"/>
      <c r="V157" s="9"/>
      <c r="W157" s="9"/>
    </row>
    <row r="158" spans="19:23" x14ac:dyDescent="0.45">
      <c r="S158" s="9"/>
      <c r="T158" s="9"/>
      <c r="U158" s="9"/>
      <c r="V158" s="9"/>
      <c r="W158" s="9"/>
    </row>
    <row r="159" spans="19:23" x14ac:dyDescent="0.45">
      <c r="S159" s="9"/>
      <c r="T159" s="9"/>
      <c r="U159" s="9"/>
      <c r="V159" s="9"/>
      <c r="W159" s="9"/>
    </row>
    <row r="160" spans="19:23" x14ac:dyDescent="0.45">
      <c r="S160" s="9"/>
      <c r="T160" s="9"/>
      <c r="U160" s="9"/>
      <c r="V160" s="9"/>
      <c r="W160" s="9"/>
    </row>
    <row r="161" spans="19:23" x14ac:dyDescent="0.45">
      <c r="S161" s="9"/>
      <c r="T161" s="9"/>
      <c r="U161" s="9"/>
      <c r="V161" s="9"/>
      <c r="W161" s="9"/>
    </row>
    <row r="162" spans="19:23" x14ac:dyDescent="0.45">
      <c r="S162" s="9"/>
      <c r="T162" s="9"/>
      <c r="U162" s="9"/>
      <c r="V162" s="9"/>
      <c r="W162" s="9"/>
    </row>
    <row r="163" spans="19:23" x14ac:dyDescent="0.45">
      <c r="S163" s="9"/>
      <c r="T163" s="9"/>
      <c r="U163" s="9"/>
      <c r="V163" s="9"/>
      <c r="W163" s="9"/>
    </row>
    <row r="164" spans="19:23" x14ac:dyDescent="0.45">
      <c r="S164" s="9"/>
      <c r="T164" s="9"/>
      <c r="U164" s="9"/>
      <c r="V164" s="9"/>
      <c r="W164" s="9"/>
    </row>
    <row r="165" spans="19:23" x14ac:dyDescent="0.45">
      <c r="S165" s="9"/>
      <c r="T165" s="9"/>
      <c r="U165" s="9"/>
      <c r="V165" s="9"/>
      <c r="W165" s="9"/>
    </row>
    <row r="166" spans="19:23" x14ac:dyDescent="0.45">
      <c r="S166" s="9"/>
      <c r="T166" s="9"/>
      <c r="U166" s="9"/>
      <c r="V166" s="9"/>
      <c r="W166" s="9"/>
    </row>
    <row r="167" spans="19:23" x14ac:dyDescent="0.45">
      <c r="S167" s="9"/>
      <c r="T167" s="9"/>
      <c r="U167" s="9"/>
      <c r="V167" s="9"/>
      <c r="W167" s="9"/>
    </row>
  </sheetData>
  <mergeCells count="6">
    <mergeCell ref="L97:Q97"/>
    <mergeCell ref="AD15:AH38"/>
    <mergeCell ref="L1:Q1"/>
    <mergeCell ref="L25:Q25"/>
    <mergeCell ref="L49:Q49"/>
    <mergeCell ref="L73:Q7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f c c a d 4 - b 8 8 f - 4 b 7 2 - 9 d c 8 - 6 6 8 c 5 b 6 0 0 e 2 7 "   x m l n s = " h t t p : / / s c h e m a s . m i c r o s o f t . c o m / D a t a M a s h u p " > A A A A A B c D A A B Q S w M E F A A C A A g A 1 Y J Y T b D l P z K n A A A A + A A A A B I A H A B D b 2 5 m a W c v U G F j a 2 F n Z S 5 4 b W w g o h g A K K A U A A A A A A A A A A A A A A A A A A A A A A A A A A A A h Y 9 L C s I w F E W 3 U j J v k k b 8 U F 5 T x K k F Q R S n J c Y 2 2 L 5 K k 5 r u z Y F L c g s W t O r M 4 T 2 c w b m P 2 x 3 S v q 6 C q 2 6 t a T A h E e U k 0 K i a o 8 E i I Z 0 7 h Q u S S t j k 6 p w X O h h k t H F v j w k p n b v E j H n v q Z / Q p i 2 Y 4 D x i h 2 y 9 V a W u c / K R z X 8 5 N G h d j k o T C f t X j B R 0 J u h U C E H n P A I 2 Y s g M f h U x F F M O 7 A f C q q t c 1 2 q p M V z u g I 0 T 2 P u F f A J Q S w M E F A A C A A g A 1 Y J Y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C W E 0 o i k e 4 D g A A A B E A A A A T A B w A R m 9 y b X V s Y X M v U 2 V j d G l v b j E u b S C i G A A o o B Q A A A A A A A A A A A A A A A A A A A A A A A A A A A A r T k 0 u y c z P U w i G 0 I b W A F B L A Q I t A B Q A A g A I A N W C W E 2 w 5 T 8 y p w A A A P g A A A A S A A A A A A A A A A A A A A A A A A A A A A B D b 2 5 m a W c v U G F j a 2 F n Z S 5 4 b W x Q S w E C L Q A U A A I A C A D V g l h N D 8 r p q 6 Q A A A D p A A A A E w A A A A A A A A A A A A A A A A D z A A A A W 0 N v b n R l b n R f V H l w Z X N d L n h t b F B L A Q I t A B Q A A g A I A N W C W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N j H p o R O O N R q a B 2 Y M 0 Q e T c A A A A A A I A A A A A A B B m A A A A A Q A A I A A A A J 6 H J U 3 5 I 3 L a 7 C R F W g b 8 Z p N Q r F 1 9 U v z 1 3 F s v + d A A + T + W A A A A A A 6 A A A A A A g A A I A A A A M d 2 L e b 8 Y S 2 i q E v O N l b d 4 7 h v Y B c 3 D m R r 7 A G 9 B h P x v F K v U A A A A J r 2 3 l K x T s p s 8 D Y V t m + Q L L Z 4 l u 1 3 R O 1 p B K U z T 6 N V x J + a l L 4 J D T H 8 G z 4 F L i p Q k x h Y L x O G v 6 S y / J G o 4 Z G r b q f B 5 H w r + C A C 8 T V K 9 8 2 W K 9 A M 2 h k / Q A A A A G C k s F H t + G X I L Q D q p S r S Z v y 5 b E 2 / u 3 Z s g 1 w p J p O U l 5 u J b H O h g 7 Y G l x f n a i Q J c 4 o z F y G H 7 r k A i J t W + o 3 3 B O Q 4 E s E = < / D a t a M a s h u p > 
</file>

<file path=customXml/itemProps1.xml><?xml version="1.0" encoding="utf-8"?>
<ds:datastoreItem xmlns:ds="http://schemas.openxmlformats.org/officeDocument/2006/customXml" ds:itemID="{487DD660-8007-4EA6-9422-DB4EFCE15A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</vt:lpstr>
      <vt:lpstr>Figure Data</vt:lpstr>
      <vt:lpstr>Scenario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Say</dc:creator>
  <cp:lastModifiedBy>Kelvin Say</cp:lastModifiedBy>
  <cp:lastPrinted>2018-11-08T06:26:19Z</cp:lastPrinted>
  <dcterms:created xsi:type="dcterms:W3CDTF">2018-07-25T03:46:51Z</dcterms:created>
  <dcterms:modified xsi:type="dcterms:W3CDTF">2018-11-21T03:44:56Z</dcterms:modified>
</cp:coreProperties>
</file>